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教师工作量汇总表" sheetId="1" r:id="rId1"/>
    <sheet name="教学工作量" sheetId="2" r:id="rId2"/>
    <sheet name="其他工作量" sheetId="3" r:id="rId3"/>
  </sheets>
  <definedNames>
    <definedName name="_xlnm._FilterDatabase" localSheetId="1" hidden="1">教学工作量!$A$1:$U$220</definedName>
    <definedName name="_xlnm.Print_Titles" localSheetId="2">其他工作量!$4:$5</definedName>
    <definedName name="_xlnm.Print_Titles" localSheetId="0">教师工作量汇总表!$4:$5</definedName>
    <definedName name="_xlnm.Print_Titles" localSheetId="1">教学工作量!$4:$5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tc={EF2E5F31-4443-4635-9E3A-E24E343110B2}</author>
  </authors>
  <commentList>
    <comment ref="U4" authorId="0">
      <text>
        <r>
          <rPr>
            <sz val="10"/>
            <rFont val="宋体"/>
            <charset val="134"/>
          </rPr>
          <t>教学工作量=小计1+小计2</t>
        </r>
      </text>
    </comment>
    <comment ref="J5" authorId="0">
      <text>
        <r>
          <rPr>
            <sz val="10"/>
            <rFont val="宋体"/>
            <charset val="134"/>
          </rPr>
          <t xml:space="preserve">当P≤45时，       K1=1；(P为学生人数)
当45＜P＜90时，K1=1+0.5*(P/45-1) 
当P≥90时，       K1=1.5+0.2*(P/45-2) </t>
        </r>
      </text>
    </comment>
    <comment ref="K5" authorId="0">
      <text>
        <r>
          <rPr>
            <sz val="10"/>
            <rFont val="宋体"/>
            <charset val="134"/>
          </rPr>
          <t xml:space="preserve">重复课：K2=0.8
普通课：K2=1.0
</t>
        </r>
      </text>
    </comment>
    <comment ref="L5" authorId="0">
      <text>
        <r>
          <rPr>
            <sz val="10"/>
            <rFont val="宋体"/>
            <charset val="134"/>
          </rPr>
          <t>工作量=实际课时*规模系数*课型系数</t>
        </r>
      </text>
    </comment>
    <comment ref="N5" authorId="0">
      <text>
        <r>
          <rPr>
            <sz val="10"/>
            <rFont val="宋体"/>
            <charset val="134"/>
          </rPr>
          <t>指共同指导同一的实践项目的教师人数。</t>
        </r>
      </text>
    </comment>
    <comment ref="O5" authorId="0">
      <text>
        <r>
          <rPr>
            <sz val="10"/>
            <rFont val="宋体"/>
            <charset val="134"/>
          </rPr>
          <t xml:space="preserve">类型1：指导校内阶段实训、课程设计
类型2：全程指导校外实践（含社会调查、写生、采风等）
</t>
        </r>
      </text>
    </comment>
    <comment ref="S5" authorId="0">
      <text>
        <r>
          <rPr>
            <sz val="10"/>
            <rFont val="宋体"/>
            <charset val="134"/>
          </rPr>
          <t>类型1：K3=24
类型2：K3=12*(1+P/45)</t>
        </r>
      </text>
    </comment>
    <comment ref="T5" authorId="0">
      <text>
        <r>
          <rPr>
            <sz val="10"/>
            <rFont val="宋体"/>
            <charset val="134"/>
          </rPr>
          <t>工作量=修正系数*周数/教师人数</t>
        </r>
      </text>
    </comment>
  </commentList>
</comments>
</file>

<file path=xl/comments2.xml><?xml version="1.0" encoding="utf-8"?>
<comments xmlns="http://schemas.openxmlformats.org/spreadsheetml/2006/main">
  <authors>
    <author>tc={A2C630BF-4FE2-4752-9C5C-6262640A9B92}</author>
  </authors>
  <commentList>
    <comment ref="C4" authorId="0">
      <text>
        <r>
          <rPr>
            <sz val="10"/>
            <rFont val="宋体"/>
            <charset val="134"/>
          </rPr>
          <t>工作项目一般包括：指导毕业设计、毕业答辩、出卷、阅卷、监考等。其他项目按相关规定执行。</t>
        </r>
      </text>
    </comment>
    <comment ref="I4" authorId="0">
      <text>
        <r>
          <rPr>
            <sz val="10"/>
            <rFont val="宋体"/>
            <charset val="134"/>
          </rPr>
          <t>出试卷（AB卷）：2课时/套
阅卷：2课时/自然班
监考：1课时/场
指导毕业设计：6课时/生
毕业答辩：3课时/生</t>
        </r>
      </text>
    </comment>
  </commentList>
</comments>
</file>

<file path=xl/sharedStrings.xml><?xml version="1.0" encoding="utf-8"?>
<sst xmlns="http://schemas.openxmlformats.org/spreadsheetml/2006/main" count="591" uniqueCount="314">
  <si>
    <t>盐城工业职业技术学院
2026 年度教师工作量汇总表</t>
  </si>
  <si>
    <t>院（系、中心）：马克思主义学院             填表人： 曹晶晶         填表日期：2026.7.2</t>
  </si>
  <si>
    <t>此表用于教师工作量汇总统计。请依据“教学工作量”和“其他工作量”2张分表统计，一律采用公式计算。</t>
  </si>
  <si>
    <t>工号</t>
  </si>
  <si>
    <t>姓名</t>
  </si>
  <si>
    <t>2025-2026-2</t>
  </si>
  <si>
    <t>2026-2027-1</t>
  </si>
  <si>
    <t>小计</t>
  </si>
  <si>
    <t>总计</t>
  </si>
  <si>
    <t>备注</t>
  </si>
  <si>
    <t>教学
工作量</t>
  </si>
  <si>
    <t>其他
工作量</t>
  </si>
  <si>
    <t>杨娟</t>
  </si>
  <si>
    <t>院长</t>
  </si>
  <si>
    <t>张伟</t>
  </si>
  <si>
    <t>书记</t>
  </si>
  <si>
    <t>刘大伟</t>
  </si>
  <si>
    <t>副院长、教研室主任</t>
  </si>
  <si>
    <t>沈慧</t>
  </si>
  <si>
    <t>教研室主任</t>
  </si>
  <si>
    <t>刘昕</t>
  </si>
  <si>
    <t>办公室主任</t>
  </si>
  <si>
    <t>曹晶晶</t>
  </si>
  <si>
    <t>教学秘书</t>
  </si>
  <si>
    <t>浦爱东</t>
  </si>
  <si>
    <t>陈凤琴</t>
  </si>
  <si>
    <t>杜旭静</t>
  </si>
  <si>
    <t>夏丽娟</t>
  </si>
  <si>
    <t>宋青</t>
  </si>
  <si>
    <t>陈晖</t>
  </si>
  <si>
    <t>费羽洁</t>
  </si>
  <si>
    <t>温银玉</t>
  </si>
  <si>
    <t>程训博</t>
  </si>
  <si>
    <t>安俊婷</t>
  </si>
  <si>
    <t>产假</t>
  </si>
  <si>
    <t>朱莹</t>
  </si>
  <si>
    <t>陈聃</t>
  </si>
  <si>
    <t>刘玉婷</t>
  </si>
  <si>
    <t>倪亚楠</t>
  </si>
  <si>
    <t>孙良媛</t>
  </si>
  <si>
    <t>刘基</t>
  </si>
  <si>
    <t>吴楷文</t>
  </si>
  <si>
    <t>嵇威</t>
  </si>
  <si>
    <t>段楠</t>
  </si>
  <si>
    <t>闫玉</t>
  </si>
  <si>
    <t>司琼琼</t>
  </si>
  <si>
    <t>孙萌</t>
  </si>
  <si>
    <t>王欢</t>
  </si>
  <si>
    <t>王君蕊</t>
  </si>
  <si>
    <t>丁静</t>
  </si>
  <si>
    <t>花佳秋</t>
  </si>
  <si>
    <t>贾妍春</t>
  </si>
  <si>
    <t>公共基础部副书记</t>
  </si>
  <si>
    <t>吴惠玲</t>
  </si>
  <si>
    <t>汽车副书记</t>
  </si>
  <si>
    <t>校领导</t>
  </si>
  <si>
    <t>邵从清</t>
  </si>
  <si>
    <t>刘玉申</t>
  </si>
  <si>
    <t>蔺俊</t>
  </si>
  <si>
    <t>陈宏武</t>
  </si>
  <si>
    <t>徐桂中</t>
  </si>
  <si>
    <t>顾玉萍</t>
  </si>
  <si>
    <t>王曙东</t>
  </si>
  <si>
    <t>张国兵</t>
  </si>
  <si>
    <t>杨彦</t>
  </si>
  <si>
    <t>郭泽忠</t>
  </si>
  <si>
    <t>盐城工业职业技术学院 2025  -2026  学年第 2 学期教师教学工作量统计表</t>
  </si>
  <si>
    <t>院（系、中心）：</t>
  </si>
  <si>
    <t>马克思主义学院</t>
  </si>
  <si>
    <t>填表人：</t>
  </si>
  <si>
    <t>月</t>
  </si>
  <si>
    <t>2</t>
  </si>
  <si>
    <t>日</t>
  </si>
  <si>
    <t>此表用于核定教师课堂教学与培养计划中规定的实践教学课时。填表时必须严格填写实际课时和相关系数（见标题栏内批注），不得自行增加或减少数据项目，数据统计一律采用公式计算。</t>
  </si>
  <si>
    <t>课堂教学</t>
  </si>
  <si>
    <t>实践教学</t>
  </si>
  <si>
    <t>课程
名称</t>
  </si>
  <si>
    <t>计划
课时</t>
  </si>
  <si>
    <t>班级</t>
  </si>
  <si>
    <t>学生
人数</t>
  </si>
  <si>
    <t>周
课时</t>
  </si>
  <si>
    <t>上课
周数</t>
  </si>
  <si>
    <t>实际
课时</t>
  </si>
  <si>
    <r>
      <rPr>
        <b/>
        <sz val="8"/>
        <color rgb="FF000000"/>
        <rFont val="SimSun"/>
        <charset val="134"/>
      </rPr>
      <t>规模</t>
    </r>
    <r>
      <rPr>
        <b/>
        <sz val="8"/>
        <color rgb="FF000000"/>
        <rFont val="SimSun"/>
        <charset val="134"/>
      </rPr>
      <t xml:space="preserve">
系数</t>
    </r>
  </si>
  <si>
    <r>
      <rPr>
        <b/>
        <sz val="8"/>
        <color rgb="FF000000"/>
        <rFont val="SimSun"/>
        <charset val="134"/>
      </rPr>
      <t>课型</t>
    </r>
    <r>
      <rPr>
        <b/>
        <sz val="8"/>
        <color rgb="FF000000"/>
        <rFont val="SimSun"/>
        <charset val="134"/>
      </rPr>
      <t xml:space="preserve">
系数</t>
    </r>
  </si>
  <si>
    <t>小计1</t>
  </si>
  <si>
    <t>项目</t>
  </si>
  <si>
    <t>教师
人数</t>
  </si>
  <si>
    <t>类型</t>
  </si>
  <si>
    <t>实践
班级</t>
  </si>
  <si>
    <t>周
数</t>
  </si>
  <si>
    <t>修正
系数</t>
  </si>
  <si>
    <t>小计2</t>
  </si>
  <si>
    <t>习近平新时代中国特色社会主义思想概论</t>
  </si>
  <si>
    <t>纺织2511（3+2），纺织2513,2512</t>
  </si>
  <si>
    <t>形势与政策</t>
  </si>
  <si>
    <t>服工2411,2432,2431</t>
  </si>
  <si>
    <t>药管2411,2412，幼管2411</t>
  </si>
  <si>
    <t>思想道德与法治</t>
  </si>
  <si>
    <t>幼管2512,2532,2531</t>
  </si>
  <si>
    <t>毛泽东思想和中国特色
社会主义理论体系概论</t>
  </si>
  <si>
    <t>创新创业基础</t>
  </si>
  <si>
    <t>党务工作2511</t>
  </si>
  <si>
    <t>云计算2411,2412</t>
  </si>
  <si>
    <t>建筑室内设计2511/2/31</t>
  </si>
  <si>
    <t>转专业学生</t>
  </si>
  <si>
    <t>数字媒体设计2511/2/31</t>
  </si>
  <si>
    <t>思想政治工作</t>
  </si>
  <si>
    <t>药剂2411/2幼管2431</t>
  </si>
  <si>
    <t>智控2511/2数控2531</t>
  </si>
  <si>
    <t>智建2511/2/31</t>
  </si>
  <si>
    <t>职业能力沟通训练</t>
  </si>
  <si>
    <t>服工2511,服工2512,服工2531</t>
  </si>
  <si>
    <t>会计2511,会计2531</t>
  </si>
  <si>
    <t>酒店2511,酒店2512</t>
  </si>
  <si>
    <t>大数据2511,大数据2512</t>
  </si>
  <si>
    <t>会计2411、会计2412、会计2413</t>
  </si>
  <si>
    <t>药品生产2411、药品生产2412、药品生产2431</t>
  </si>
  <si>
    <t>社体2411、社体2431</t>
  </si>
  <si>
    <t>造价2511、造价2512、造价2513、造价2531</t>
  </si>
  <si>
    <t>药剂2511、药剂2512、药剂2513</t>
  </si>
  <si>
    <t>纺织2511（3+2）、党务工作2511</t>
  </si>
  <si>
    <t>国家安全教育</t>
  </si>
  <si>
    <t>环境设计2531、室内艺术2511、室内艺术2531、艺术设计2511、艺术设计2531</t>
  </si>
  <si>
    <t>纺贸2511、纺贸2512、纺设2511</t>
  </si>
  <si>
    <t>药品生产2511、药品生产2512、药品生产2513</t>
  </si>
  <si>
    <t>幼管2531、幼管2532、幼管2533</t>
  </si>
  <si>
    <t>机设2511、机设2512、社体2511、社体2531</t>
  </si>
  <si>
    <t>中华优秀传统文化</t>
  </si>
  <si>
    <t>建工2531/32、造价2531</t>
  </si>
  <si>
    <t>机制2411/31</t>
  </si>
  <si>
    <t>社管2411、商务2411</t>
  </si>
  <si>
    <t>幼管2533,药质2512</t>
  </si>
  <si>
    <t>机电2512,机电2513</t>
  </si>
  <si>
    <t>电商2511,电商25</t>
  </si>
  <si>
    <t>电气2511,电气2512</t>
  </si>
  <si>
    <t>造价2512，造价2513</t>
  </si>
  <si>
    <t>环境设计2531，艺术设计2531，艺术设计2511</t>
  </si>
  <si>
    <t>智建2511，智建2531，智建2512</t>
  </si>
  <si>
    <t>建筑室内2511，建筑室内2532，建筑室内2531</t>
  </si>
  <si>
    <t>大数据2511，大数据2512</t>
  </si>
  <si>
    <t>移动2511，移动2512</t>
  </si>
  <si>
    <t>汽制2512，汽制2531，汽制2532</t>
  </si>
  <si>
    <t>服设2531，服设2532，建设2511</t>
  </si>
  <si>
    <t>汽制2511（SGAVE），轧钢2531，轧钢2532</t>
  </si>
  <si>
    <t>服工2531，服工2532，服工2533</t>
  </si>
  <si>
    <t>建工2411,建工2431</t>
  </si>
  <si>
    <t>艺术设计2411,数媒设计2411,数媒设计2431,数媒设计2432</t>
  </si>
  <si>
    <t>酒店2411,酒店2431</t>
  </si>
  <si>
    <t>汽制2431,汽制2432,汽制2433</t>
  </si>
  <si>
    <t>轨道2411,轧钢2411,轧钢2431</t>
  </si>
  <si>
    <t>服工2531,服工2532,服工2533</t>
  </si>
  <si>
    <t>智控2511,智控2512,装备2511</t>
  </si>
  <si>
    <t>建工2531,建工2532,建设2511</t>
  </si>
  <si>
    <t>机电2531,机设2511,机设2512</t>
  </si>
  <si>
    <t>新汽2511,新汽2512</t>
  </si>
  <si>
    <t>药剂2511，室内艺术2531，室内艺术2511</t>
  </si>
  <si>
    <t>纺织2431，服设2431，服设2411</t>
  </si>
  <si>
    <t>汽制2412，云计算2431</t>
  </si>
  <si>
    <t>电气2511,建设2511</t>
  </si>
  <si>
    <t>智控2511,智控2512，数控2531</t>
  </si>
  <si>
    <t>工艺美术2411、2431、2432</t>
  </si>
  <si>
    <t>工艺美术2531、陶瓷设计2531</t>
  </si>
  <si>
    <t>移动2512、云计算2511</t>
  </si>
  <si>
    <t>汽制2511、汽检2511、汽检2512</t>
  </si>
  <si>
    <t>汽制2512、汽制2531、汽制2532</t>
  </si>
  <si>
    <t>美24(7)环境L（4+0）2422109231（4+0）</t>
  </si>
  <si>
    <t>会计2511,商务2511</t>
  </si>
  <si>
    <t>电商2511,电商2512</t>
  </si>
  <si>
    <t>轨道2511,轧钢2531,轧钢2532</t>
  </si>
  <si>
    <t>转专业补课</t>
  </si>
  <si>
    <t>建筑室内2411，建筑室内2412，建筑室内2431</t>
  </si>
  <si>
    <t>服设2531，服工2532，服工2533</t>
  </si>
  <si>
    <t>信安2511，信安2512</t>
  </si>
  <si>
    <t>新汽2511，新汽5212</t>
  </si>
  <si>
    <t>转专业</t>
  </si>
  <si>
    <t>会计2531，会计2532</t>
  </si>
  <si>
    <t>药管2511，药管2512</t>
  </si>
  <si>
    <t>药剂2511，药剂2512、</t>
  </si>
  <si>
    <t>云计算2511，2512，2531</t>
  </si>
  <si>
    <t>药质2511，2512</t>
  </si>
  <si>
    <t>物流2411（3+2）物流2412</t>
  </si>
  <si>
    <t>电气2411,电气2412，电气2413</t>
  </si>
  <si>
    <t>会计2431，会计2432</t>
  </si>
  <si>
    <t>机电2411，机电2412</t>
  </si>
  <si>
    <t>智建2411，智建2431</t>
  </si>
  <si>
    <t>轧钢2531，轧钢2532，社体2511，社体2532</t>
  </si>
  <si>
    <t>纺贸2511，纺贸2512，纺设2511</t>
  </si>
  <si>
    <t>纺织2512，纺织2513，社管2511</t>
  </si>
  <si>
    <t>艺术设计2511，2531，室内艺术2511，2531，环境设计2531</t>
  </si>
  <si>
    <t>数媒设计2511，2512，2531</t>
  </si>
  <si>
    <t>纺织2531,纺织2532,纺织2533</t>
  </si>
  <si>
    <t>会计2532,商务2511</t>
  </si>
  <si>
    <t>物流2511（3+2）,汽服2511（3+2）,汽服2512（3+2）</t>
  </si>
  <si>
    <t>24级建筑学4+0，环设4+0</t>
  </si>
  <si>
    <t>移动2511，信安2531</t>
  </si>
  <si>
    <t>党务2511，社管2511，服设2532</t>
  </si>
  <si>
    <t>毛泽东思想和中国特色社会主义理论体系概论</t>
  </si>
  <si>
    <t>药品生产2511,药品生产2512,幼管2511</t>
  </si>
  <si>
    <t>机电2511,机电2512,机电2513</t>
  </si>
  <si>
    <t>幼管2511，幼管2512，幼管2531，幼管2532，幼管2533</t>
  </si>
  <si>
    <t>造价2511,造价2512,造价2513,造价2531</t>
  </si>
  <si>
    <t>道桥2511,道桥2512,建工2531,建工2532</t>
  </si>
  <si>
    <t>机电2511,机电2512,机电2513,机电2531</t>
  </si>
  <si>
    <t>实用法律基础</t>
  </si>
  <si>
    <t>道桥2511、道桥2512</t>
  </si>
  <si>
    <t>幼管2432 幼管2433</t>
  </si>
  <si>
    <t>机电2531，机设2511，装备2511</t>
  </si>
  <si>
    <t>药管2511、2512</t>
  </si>
  <si>
    <t>纺织2411（3+2）,纺贸2411,纺贸2431</t>
  </si>
  <si>
    <t>物流2512、2513</t>
  </si>
  <si>
    <t>机制2531，数控2531、2532</t>
  </si>
  <si>
    <t>智控2511、2512，装备2511</t>
  </si>
  <si>
    <t>电气2511、2512</t>
  </si>
  <si>
    <t>云计算2512、2531</t>
  </si>
  <si>
    <t>2322109231（4+0），美23（7）环境L(4+0)</t>
  </si>
  <si>
    <t>机电2511，电气2512</t>
  </si>
  <si>
    <t>汽检2411,2431</t>
  </si>
  <si>
    <t>药品生产2513、药质2511</t>
  </si>
  <si>
    <t>机制2531、机设2512、数控2532</t>
  </si>
  <si>
    <t>纺织2412、纺织2431</t>
  </si>
  <si>
    <t>信安2411、信安2412</t>
  </si>
  <si>
    <t>造价2511.社体2511.31</t>
  </si>
  <si>
    <t>机制2531.机设2512数控2532</t>
  </si>
  <si>
    <t>造价2413.14</t>
  </si>
  <si>
    <t>纺织2531、纺织2533、纺织2532</t>
  </si>
  <si>
    <t>智建2511、智建2531、智建2512</t>
  </si>
  <si>
    <t>纺织2512、社管2511、纺织2513</t>
  </si>
  <si>
    <t>轨道2511、汽检2512、汽检2511</t>
  </si>
  <si>
    <t>药剂2513、幼管2512、幼管2511</t>
  </si>
  <si>
    <t>纺织2511（3+2）、服工2512、服工2511</t>
  </si>
  <si>
    <t>2222109221 （4+0）(37）、美22(7)环境L（4+0）</t>
  </si>
  <si>
    <t>汽制2411（SGAVE24）、汽服2411(3+2)、汽服2412(3+2)</t>
  </si>
  <si>
    <t>机电2431、机设2411、机设2412</t>
  </si>
  <si>
    <t>道桥2411、道桥2431、建设2411</t>
  </si>
  <si>
    <t>室内艺术2411、室内艺术2412、室内艺术2413、室内艺术2431</t>
  </si>
  <si>
    <t>移动2431、信安2431、信安2432</t>
  </si>
  <si>
    <t>汽制2512.2531.2532</t>
  </si>
  <si>
    <t>信安2511、信安2512、信安2531</t>
  </si>
  <si>
    <t>药品生产2511.2512.2513</t>
  </si>
  <si>
    <t>机制2531、数控2531、数控2532</t>
  </si>
  <si>
    <t>物流2511(3+2)、汽制2511(SGAVE)、汽服2511.2512(3+2)</t>
  </si>
  <si>
    <t>大数据2511、大数据2512</t>
  </si>
  <si>
    <t>数媒设计2511,数媒设计2512,数媒设计2531</t>
  </si>
  <si>
    <t>信安2511,信安2512,信安2531</t>
  </si>
  <si>
    <t>工艺美术2531,陶瓷设计2531,党务工作2511</t>
  </si>
  <si>
    <t>商22(19)物流J2</t>
  </si>
  <si>
    <t>服设2531,服设2532,服工2511,服工2512</t>
  </si>
  <si>
    <t>药管2511,药管2512</t>
  </si>
  <si>
    <t>商23(22)物流J2</t>
  </si>
  <si>
    <t>药质2511,药质2512</t>
  </si>
  <si>
    <t>云计算2511,云计算2512,云计算2531</t>
  </si>
  <si>
    <t>药质2411,药质2412</t>
  </si>
  <si>
    <t>环境设计2411,环境设计2412,艺术设计2431</t>
  </si>
  <si>
    <t>大数据2411,大数据2412,大数据2413</t>
  </si>
  <si>
    <t>机自2411,机自2412</t>
  </si>
  <si>
    <t>电商2411,电商2431,金融2411</t>
  </si>
  <si>
    <t>机电2413,机电2414</t>
  </si>
  <si>
    <t>智控2411,智控2412,数控2431</t>
  </si>
  <si>
    <t>造价2411,造价2412</t>
  </si>
  <si>
    <t>新汽2411,新汽2412,新汽2413</t>
  </si>
  <si>
    <t>物流2512,物流2513</t>
  </si>
  <si>
    <t>轨道2511,汽检2511,汽检2512</t>
  </si>
  <si>
    <t>道桥2511,道桥2512</t>
  </si>
  <si>
    <t>药剂2512/2513</t>
  </si>
  <si>
    <t>机电2512,2513</t>
  </si>
  <si>
    <t xml:space="preserve">会计2531，会计2532 </t>
  </si>
  <si>
    <t>数控2532、机制2531和机设2512</t>
  </si>
  <si>
    <t xml:space="preserve">2322109231（4+0）、美23（7）环境L（4+0）
</t>
  </si>
  <si>
    <t>盐城工业职业技术学院 2025-2026学年第 2 学期教师其他工作量统计表</t>
  </si>
  <si>
    <t>此表用于除教师常规教学外的工作量统计。必须详细填写对应工作内容，项目多于6个，可插入列，数据统计一律采用公式计算。</t>
  </si>
  <si>
    <r>
      <rPr>
        <b/>
        <sz val="12"/>
        <color rgb="FF000000"/>
        <rFont val="黑体"/>
        <charset val="134"/>
      </rPr>
      <t>工作项目</t>
    </r>
    <r>
      <rPr>
        <sz val="10"/>
        <color indexed="8"/>
        <rFont val="黑体"/>
        <charset val="134"/>
      </rPr>
      <t>（列出项目名称）</t>
    </r>
  </si>
  <si>
    <r>
      <rPr>
        <b/>
        <sz val="12"/>
        <color rgb="FF000000"/>
        <rFont val="黑体"/>
        <charset val="134"/>
      </rPr>
      <t>工作量</t>
    </r>
    <r>
      <rPr>
        <sz val="10"/>
        <color indexed="8"/>
        <rFont val="黑体"/>
        <charset val="134"/>
      </rPr>
      <t>（对应前列工作项目折算的课时）</t>
    </r>
  </si>
  <si>
    <t>1 指导
毕业设计</t>
  </si>
  <si>
    <t>2 毕业答辩</t>
  </si>
  <si>
    <t>3 出卷</t>
  </si>
  <si>
    <t>4 阅卷</t>
  </si>
  <si>
    <t>5 监考</t>
  </si>
  <si>
    <t>6 其他</t>
  </si>
  <si>
    <t>3个班新思想阅卷</t>
  </si>
  <si>
    <t>德法阅卷3个班</t>
  </si>
  <si>
    <t>2024级德法籍前补考出卷1份</t>
  </si>
  <si>
    <t>德法阅卷3个班/正常学期补考德法阅卷2个班/23级德法籍前补考（线上）阅卷1个班</t>
  </si>
  <si>
    <t>正常学期德法补考监考1场/24级德法籍前补考1场</t>
  </si>
  <si>
    <t>德法阅卷2个班</t>
  </si>
  <si>
    <t>实用法律基础 期末考试监考1场</t>
  </si>
  <si>
    <t>2025-2026-2德法期末试卷1套</t>
  </si>
  <si>
    <t>德法阅卷4个班/转专业德法阅卷1个班</t>
  </si>
  <si>
    <t>德法阅卷6个班</t>
  </si>
  <si>
    <t>2025级新思想期末出卷</t>
  </si>
  <si>
    <t>2025级新思想补考阅卷，2024级新思想补考阅卷，新思想期末7个班阅卷</t>
  </si>
  <si>
    <t>2025级新思想补考监考，2024级新思想补考监考</t>
  </si>
  <si>
    <t>德法阅卷5个班</t>
  </si>
  <si>
    <t>2024级新思想补考出卷</t>
  </si>
  <si>
    <t>2025级新思想补考阅卷，2024级新思想补考阅卷，新思想期末8个班阅卷</t>
  </si>
  <si>
    <t>2025级新思想补考监考，2024级新思想补考监考，2025级新思想期末监考</t>
  </si>
  <si>
    <t>2023级籍新思想前补考，2026春学期新思想期末考试监考</t>
  </si>
  <si>
    <t>服工2511,服工2512,服工2531会计2511,会计2531酒店2511,酒店2512大数据2511,大数据2512</t>
  </si>
  <si>
    <t>正常学期补考阅卷2个班，德法阅卷5个班</t>
  </si>
  <si>
    <t>正常学期德法补考监考1场</t>
  </si>
  <si>
    <t>新思想、德法转专业期末监考各一场</t>
  </si>
  <si>
    <t>德法阅卷3个班，24级德法籍前补考阅卷1个班</t>
  </si>
  <si>
    <t>24级德法籍前补考1场</t>
  </si>
  <si>
    <t>实用法律基础出卷</t>
  </si>
  <si>
    <t>3个班德法阅卷
党务工作2511 实用法律基础阅卷</t>
  </si>
  <si>
    <t>实用法律基础 期末考试监考</t>
  </si>
  <si>
    <t xml:space="preserve"> 2个班德法阅卷</t>
  </si>
  <si>
    <t>德法、新思想转专业学生监考各1场</t>
  </si>
  <si>
    <t>7个班级新思想阅卷</t>
  </si>
  <si>
    <t>8个班级新思想阅卷</t>
  </si>
  <si>
    <t>2个班级德法阅卷</t>
  </si>
  <si>
    <t>4个班新思想阅卷</t>
  </si>
  <si>
    <t>8个班新思想阅卷</t>
  </si>
  <si>
    <t>2个班新思想阅卷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</si>
</sst>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0_);[Red]\(0\)"/>
    <numFmt numFmtId="179" formatCode="0.00_);[Red]\(0.00\)"/>
    <numFmt numFmtId="180" formatCode="0.0_);[Red]\(0.0\)"/>
    <numFmt numFmtId="181" formatCode="0_ "/>
    <numFmt numFmtId="182" formatCode="0.00_ "/>
    <numFmt numFmtId="183" formatCode="0.0_ "/>
  </numFmts>
  <fonts count="50">
    <font>
      <sz val="12"/>
      <name val="宋体"/>
      <charset val="134"/>
    </font>
    <font>
      <b/>
      <sz val="16"/>
      <color rgb="FF000000"/>
      <name val="黑体"/>
      <charset val="134"/>
    </font>
    <font>
      <sz val="12"/>
      <color rgb="FF000000"/>
      <name val="宋体"/>
      <charset val="134"/>
    </font>
    <font>
      <b/>
      <sz val="12"/>
      <color rgb="FF000000"/>
      <name val="黑体"/>
      <charset val="134"/>
    </font>
    <font>
      <sz val="12"/>
      <color rgb="FF000000"/>
      <name val="黑体"/>
      <charset val="134"/>
    </font>
    <font>
      <b/>
      <sz val="11"/>
      <color rgb="FF000000"/>
      <name val="黑体"/>
      <charset val="134"/>
    </font>
    <font>
      <sz val="9"/>
      <color rgb="FFFF0000"/>
      <name val="宋体"/>
      <charset val="134"/>
    </font>
    <font>
      <b/>
      <sz val="8"/>
      <color rgb="FF000000"/>
      <name val="黑体"/>
      <charset val="134"/>
    </font>
    <font>
      <sz val="10"/>
      <name val="宋体"/>
      <charset val="134"/>
    </font>
    <font>
      <sz val="10"/>
      <color rgb="FF000000"/>
      <name val="SimSun"/>
      <charset val="134"/>
    </font>
    <font>
      <sz val="9"/>
      <color rgb="FF000000"/>
      <name val="宋体"/>
      <charset val="134"/>
    </font>
    <font>
      <sz val="8"/>
      <name val="宋体"/>
      <charset val="134"/>
    </font>
    <font>
      <b/>
      <sz val="12"/>
      <name val="宋体"/>
      <charset val="134"/>
    </font>
    <font>
      <sz val="8"/>
      <color rgb="FFFF0000"/>
      <name val="宋体"/>
      <charset val="134"/>
    </font>
    <font>
      <b/>
      <sz val="8"/>
      <color rgb="FFFF0000"/>
      <name val="宋体"/>
      <charset val="134"/>
    </font>
    <font>
      <sz val="8"/>
      <color rgb="FF000000"/>
      <name val="宋体"/>
      <charset val="134"/>
    </font>
    <font>
      <b/>
      <sz val="12"/>
      <color rgb="FF000000"/>
      <name val="SimSun"/>
      <charset val="134"/>
    </font>
    <font>
      <b/>
      <sz val="8"/>
      <color rgb="FF000000"/>
      <name val="SimSun"/>
      <charset val="134"/>
    </font>
    <font>
      <b/>
      <sz val="8"/>
      <name val="SimSun"/>
      <charset val="134"/>
    </font>
    <font>
      <b/>
      <sz val="10"/>
      <name val="宋体"/>
      <charset val="134"/>
    </font>
    <font>
      <sz val="10"/>
      <color rgb="FF181E33"/>
      <name val="宋体"/>
      <charset val="134"/>
    </font>
    <font>
      <sz val="10"/>
      <name val="SimSun"/>
      <charset val="134"/>
    </font>
    <font>
      <sz val="10"/>
      <color rgb="FF000000"/>
      <name val="宋体"/>
      <charset val="134"/>
    </font>
    <font>
      <sz val="12"/>
      <name val="SimSun"/>
      <charset val="134"/>
    </font>
    <font>
      <b/>
      <sz val="9"/>
      <color rgb="FFFF0000"/>
      <name val="宋体"/>
      <charset val="134"/>
    </font>
    <font>
      <b/>
      <sz val="12"/>
      <name val="黑体"/>
      <charset val="134"/>
    </font>
    <font>
      <b/>
      <sz val="10"/>
      <color rgb="FF000000"/>
      <name val="宋体"/>
      <charset val="134"/>
      <scheme val="minor"/>
    </font>
    <font>
      <b/>
      <sz val="10"/>
      <color rgb="FF000000"/>
      <name val="SimSun"/>
      <charset val="134"/>
    </font>
    <font>
      <b/>
      <sz val="10"/>
      <name val="SimSun"/>
      <charset val="134"/>
    </font>
    <font>
      <u/>
      <sz val="9"/>
      <color rgb="FF0000FF"/>
      <name val="宋体"/>
      <charset val="134"/>
    </font>
    <font>
      <u/>
      <sz val="9"/>
      <color rgb="FF800080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黑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5"/>
      </right>
      <top style="thin">
        <color auto="1"/>
      </top>
      <bottom/>
      <diagonal/>
    </border>
    <border>
      <left style="thin">
        <color auto="1"/>
      </left>
      <right style="thin">
        <color indexed="65"/>
      </right>
      <top/>
      <bottom/>
      <diagonal/>
    </border>
    <border>
      <left style="thin">
        <color auto="1"/>
      </left>
      <right style="thin">
        <color indexed="65"/>
      </right>
      <top/>
      <bottom style="thin">
        <color indexed="65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"/>
      </bottom>
      <diagonal/>
    </border>
    <border>
      <left/>
      <right/>
      <top/>
      <bottom style="medium">
        <color theme="4" tint="0.3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0" fillId="3" borderId="20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21" applyNumberFormat="0" applyFill="0" applyAlignment="0" applyProtection="0"/>
    <xf numFmtId="0" fontId="35" fillId="0" borderId="22" applyNumberFormat="0" applyFill="0" applyAlignment="0" applyProtection="0"/>
    <xf numFmtId="0" fontId="36" fillId="0" borderId="23" applyNumberFormat="0" applyFill="0" applyAlignment="0" applyProtection="0"/>
    <xf numFmtId="0" fontId="36" fillId="0" borderId="0" applyNumberFormat="0" applyFill="0" applyBorder="0" applyAlignment="0" applyProtection="0"/>
    <xf numFmtId="0" fontId="37" fillId="4" borderId="24" applyNumberFormat="0" applyAlignment="0" applyProtection="0"/>
    <xf numFmtId="0" fontId="38" fillId="5" borderId="25" applyNumberFormat="0" applyAlignment="0" applyProtection="0"/>
    <xf numFmtId="0" fontId="39" fillId="5" borderId="24" applyNumberFormat="0" applyAlignment="0" applyProtection="0"/>
    <xf numFmtId="0" fontId="40" fillId="6" borderId="26" applyNumberFormat="0" applyAlignment="0" applyProtection="0"/>
    <xf numFmtId="0" fontId="41" fillId="0" borderId="27" applyNumberFormat="0" applyFill="0" applyAlignment="0" applyProtection="0"/>
    <xf numFmtId="0" fontId="42" fillId="0" borderId="28" applyNumberFormat="0" applyFill="0" applyAlignment="0" applyProtection="0"/>
    <xf numFmtId="0" fontId="43" fillId="7" borderId="0" applyNumberFormat="0" applyBorder="0" applyAlignment="0" applyProtection="0"/>
    <xf numFmtId="0" fontId="44" fillId="8" borderId="0" applyNumberFormat="0" applyBorder="0" applyAlignment="0" applyProtection="0"/>
    <xf numFmtId="0" fontId="45" fillId="9" borderId="0" applyNumberFormat="0" applyBorder="0" applyAlignment="0" applyProtection="0"/>
    <xf numFmtId="0" fontId="46" fillId="10" borderId="0" applyNumberFormat="0" applyBorder="0" applyAlignment="0" applyProtection="0"/>
    <xf numFmtId="0" fontId="47" fillId="11" borderId="0" applyNumberFormat="0" applyBorder="0" applyAlignment="0" applyProtection="0"/>
    <xf numFmtId="0" fontId="47" fillId="12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7" fillId="19" borderId="0" applyNumberFormat="0" applyBorder="0" applyAlignment="0" applyProtection="0"/>
    <xf numFmtId="0" fontId="47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22" borderId="0" applyNumberFormat="0" applyBorder="0" applyAlignment="0" applyProtection="0"/>
    <xf numFmtId="0" fontId="47" fillId="23" borderId="0" applyNumberFormat="0" applyBorder="0" applyAlignment="0" applyProtection="0"/>
    <xf numFmtId="0" fontId="47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26" borderId="0" applyNumberFormat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30" borderId="0" applyNumberFormat="0" applyBorder="0" applyAlignment="0" applyProtection="0"/>
    <xf numFmtId="0" fontId="47" fillId="31" borderId="0" applyNumberFormat="0" applyBorder="0" applyAlignment="0" applyProtection="0"/>
    <xf numFmtId="0" fontId="47" fillId="32" borderId="0" applyNumberFormat="0" applyBorder="0" applyAlignment="0" applyProtection="0"/>
    <xf numFmtId="0" fontId="46" fillId="33" borderId="0" applyNumberFormat="0" applyBorder="0" applyAlignment="0" applyProtection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191">
    <xf numFmtId="0" fontId="0" fillId="0" borderId="0" xfId="0">
      <alignment vertical="center"/>
    </xf>
    <xf numFmtId="178" fontId="0" fillId="0" borderId="0" xfId="0" applyNumberFormat="1" applyFill="1" applyBorder="1" applyAlignment="1" applyProtection="1">
      <alignment vertical="center"/>
      <protection locked="0"/>
    </xf>
    <xf numFmtId="0" fontId="0" fillId="0" borderId="0" xfId="0" applyNumberFormat="1" applyFill="1" applyBorder="1" applyAlignment="1" applyProtection="1">
      <alignment vertical="center"/>
      <protection locked="0"/>
    </xf>
    <xf numFmtId="179" fontId="0" fillId="0" borderId="0" xfId="0" applyNumberFormat="1" applyFill="1" applyBorder="1" applyAlignment="1" applyProtection="1">
      <alignment vertical="center"/>
      <protection locked="0"/>
    </xf>
    <xf numFmtId="180" fontId="0" fillId="0" borderId="0" xfId="0" applyNumberForma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80" fontId="5" fillId="0" borderId="0" xfId="0" applyNumberFormat="1" applyFont="1" applyAlignment="1" applyProtection="1">
      <alignment horizontal="center" vertical="center" wrapText="1"/>
      <protection locked="0"/>
    </xf>
    <xf numFmtId="0" fontId="0" fillId="0" borderId="1" xfId="0" applyBorder="1" applyProtection="1">
      <alignment vertical="center"/>
      <protection locked="0"/>
    </xf>
    <xf numFmtId="180" fontId="3" fillId="0" borderId="0" xfId="0" applyNumberFormat="1" applyFont="1" applyAlignment="1" applyProtection="1">
      <alignment horizontal="center" vertical="center" wrapText="1"/>
      <protection locked="0"/>
    </xf>
    <xf numFmtId="178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180" fontId="3" fillId="0" borderId="0" xfId="0" applyNumberFormat="1" applyFont="1" applyAlignment="1" applyProtection="1">
      <alignment horizontal="left" vertical="center" wrapText="1"/>
      <protection locked="0"/>
    </xf>
    <xf numFmtId="178" fontId="6" fillId="0" borderId="1" xfId="0" applyNumberFormat="1" applyFont="1" applyBorder="1" applyAlignment="1" applyProtection="1">
      <alignment horizontal="left" wrapText="1"/>
    </xf>
    <xf numFmtId="0" fontId="2" fillId="0" borderId="0" xfId="0" applyFont="1" applyAlignment="1" applyProtection="1">
      <alignment horizontal="center" vertical="center" wrapText="1"/>
      <protection locked="0"/>
    </xf>
    <xf numFmtId="178" fontId="3" fillId="0" borderId="2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178" fontId="7" fillId="0" borderId="2" xfId="0" applyNumberFormat="1" applyFont="1" applyBorder="1" applyAlignment="1" applyProtection="1">
      <alignment horizontal="center" vertical="center" wrapText="1"/>
    </xf>
    <xf numFmtId="180" fontId="7" fillId="0" borderId="2" xfId="0" applyNumberFormat="1" applyFont="1" applyBorder="1" applyAlignment="1" applyProtection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180" fontId="9" fillId="0" borderId="3" xfId="0" applyNumberFormat="1" applyFont="1" applyBorder="1" applyAlignment="1">
      <alignment horizontal="center" vertical="center"/>
    </xf>
    <xf numFmtId="0" fontId="10" fillId="0" borderId="2" xfId="50" applyFont="1" applyFill="1" applyBorder="1" applyAlignment="1" applyProtection="1">
      <alignment horizontal="center" vertical="center" wrapText="1"/>
      <protection locked="0"/>
    </xf>
    <xf numFmtId="181" fontId="10" fillId="0" borderId="2" xfId="50" applyNumberFormat="1" applyFont="1" applyFill="1" applyBorder="1" applyAlignment="1" applyProtection="1">
      <alignment horizontal="center" vertical="center" wrapText="1"/>
      <protection locked="0"/>
    </xf>
    <xf numFmtId="178" fontId="10" fillId="0" borderId="2" xfId="51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2" xfId="52" applyFont="1" applyFill="1" applyBorder="1" applyAlignment="1" applyProtection="1">
      <alignment horizontal="center" vertical="center" wrapText="1"/>
      <protection locked="0"/>
    </xf>
    <xf numFmtId="180" fontId="10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center" vertical="center"/>
    </xf>
    <xf numFmtId="178" fontId="10" fillId="0" borderId="2" xfId="0" applyNumberFormat="1" applyFont="1" applyBorder="1" applyAlignment="1" applyProtection="1">
      <alignment horizontal="center" vertical="center" wrapText="1"/>
      <protection locked="0"/>
    </xf>
    <xf numFmtId="0" fontId="10" fillId="0" borderId="2" xfId="5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NumberFormat="1" applyFont="1" applyBorder="1" applyAlignment="1" applyProtection="1">
      <alignment horizontal="center" vertical="center" wrapText="1"/>
      <protection locked="0"/>
    </xf>
    <xf numFmtId="0" fontId="10" fillId="0" borderId="2" xfId="52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50" applyFont="1" applyFill="1" applyBorder="1" applyAlignment="1" applyProtection="1">
      <alignment horizontal="center" vertical="center" wrapText="1"/>
    </xf>
    <xf numFmtId="0" fontId="10" fillId="0" borderId="2" xfId="50" applyNumberFormat="1" applyFont="1" applyFill="1" applyBorder="1" applyAlignment="1" applyProtection="1">
      <alignment horizontal="center" vertical="center" wrapText="1"/>
    </xf>
    <xf numFmtId="181" fontId="10" fillId="0" borderId="2" xfId="50" applyNumberFormat="1" applyFont="1" applyFill="1" applyBorder="1" applyAlignment="1" applyProtection="1">
      <alignment horizontal="center" vertical="center" wrapText="1"/>
    </xf>
    <xf numFmtId="178" fontId="10" fillId="0" borderId="2" xfId="51" applyNumberFormat="1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2" xfId="52" applyNumberFormat="1" applyFont="1" applyFill="1" applyBorder="1" applyAlignment="1" applyProtection="1">
      <alignment horizontal="center" vertical="center" wrapText="1"/>
    </xf>
    <xf numFmtId="180" fontId="10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0" borderId="0" xfId="0" applyNumberFormat="1" applyFont="1" applyFill="1" applyBorder="1" applyAlignment="1" applyProtection="1">
      <alignment vertical="center"/>
      <protection locked="0"/>
    </xf>
    <xf numFmtId="0" fontId="8" fillId="0" borderId="0" xfId="0" applyFont="1">
      <alignment vertical="center"/>
    </xf>
    <xf numFmtId="178" fontId="0" fillId="0" borderId="0" xfId="0" applyNumberFormat="1" applyFill="1" applyBorder="1" applyAlignment="1" applyProtection="1">
      <alignment horizontal="center" vertical="center"/>
      <protection locked="0"/>
    </xf>
    <xf numFmtId="0" fontId="0" fillId="0" borderId="0" xfId="0" applyNumberFormat="1" applyFill="1" applyBorder="1" applyAlignment="1" applyProtection="1">
      <alignment horizontal="center" vertical="center"/>
      <protection locked="0"/>
    </xf>
    <xf numFmtId="0" fontId="0" fillId="0" borderId="0" xfId="0" applyNumberFormat="1" applyFill="1" applyBorder="1" applyAlignment="1" applyProtection="1">
      <alignment horizontal="right" vertical="center"/>
      <protection locked="0"/>
    </xf>
    <xf numFmtId="182" fontId="0" fillId="0" borderId="0" xfId="0" applyNumberFormat="1" applyFill="1" applyBorder="1" applyAlignment="1" applyProtection="1">
      <alignment vertical="center"/>
      <protection locked="0"/>
    </xf>
    <xf numFmtId="183" fontId="0" fillId="0" borderId="0" xfId="0" applyNumberFormat="1" applyFill="1" applyBorder="1" applyAlignment="1" applyProtection="1">
      <alignment horizontal="center" vertical="center"/>
      <protection locked="0"/>
    </xf>
    <xf numFmtId="183" fontId="0" fillId="0" borderId="0" xfId="0" applyNumberFormat="1" applyFill="1" applyBorder="1" applyAlignment="1" applyProtection="1">
      <alignment vertical="center"/>
      <protection locked="0"/>
    </xf>
    <xf numFmtId="180" fontId="12" fillId="0" borderId="0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182" fontId="1" fillId="0" borderId="0" xfId="0" applyNumberFormat="1" applyFont="1" applyAlignment="1" applyProtection="1">
      <alignment horizontal="center" vertical="center" wrapText="1"/>
      <protection locked="0"/>
    </xf>
    <xf numFmtId="183" fontId="1" fillId="0" borderId="0" xfId="0" applyNumberFormat="1" applyFont="1" applyAlignment="1" applyProtection="1">
      <alignment horizontal="center" vertical="center" wrapText="1"/>
      <protection locked="0"/>
    </xf>
    <xf numFmtId="178" fontId="3" fillId="0" borderId="0" xfId="0" applyNumberFormat="1" applyFont="1" applyAlignment="1" applyProtection="1">
      <alignment horizontal="right" vertical="center" wrapText="1"/>
      <protection locked="0"/>
    </xf>
    <xf numFmtId="182" fontId="3" fillId="0" borderId="0" xfId="0" applyNumberFormat="1" applyFont="1" applyAlignment="1" applyProtection="1">
      <alignment horizontal="center" vertical="center" wrapText="1"/>
      <protection locked="0"/>
    </xf>
    <xf numFmtId="183" fontId="3" fillId="0" borderId="0" xfId="0" applyNumberFormat="1" applyFont="1" applyAlignment="1" applyProtection="1">
      <alignment horizontal="center" vertical="center" wrapText="1"/>
      <protection locked="0"/>
    </xf>
    <xf numFmtId="183" fontId="3" fillId="0" borderId="1" xfId="0" applyNumberFormat="1" applyFont="1" applyBorder="1" applyAlignment="1" applyProtection="1">
      <alignment horizontal="center" vertical="center" wrapText="1"/>
      <protection locked="0"/>
    </xf>
    <xf numFmtId="180" fontId="3" fillId="0" borderId="1" xfId="0" applyNumberFormat="1" applyFont="1" applyBorder="1" applyAlignment="1" applyProtection="1">
      <alignment horizontal="center" vertical="center" wrapText="1"/>
      <protection locked="0"/>
    </xf>
    <xf numFmtId="178" fontId="13" fillId="0" borderId="1" xfId="0" applyNumberFormat="1" applyFont="1" applyBorder="1" applyAlignment="1" applyProtection="1">
      <alignment horizontal="center" wrapText="1"/>
    </xf>
    <xf numFmtId="178" fontId="13" fillId="0" borderId="1" xfId="0" applyNumberFormat="1" applyFont="1" applyBorder="1" applyAlignment="1" applyProtection="1">
      <alignment horizontal="left" wrapText="1"/>
    </xf>
    <xf numFmtId="178" fontId="13" fillId="0" borderId="1" xfId="0" applyNumberFormat="1" applyFont="1" applyBorder="1" applyAlignment="1" applyProtection="1">
      <alignment horizontal="right" wrapText="1"/>
    </xf>
    <xf numFmtId="182" fontId="13" fillId="0" borderId="1" xfId="0" applyNumberFormat="1" applyFont="1" applyBorder="1" applyAlignment="1" applyProtection="1">
      <alignment horizontal="left" wrapText="1"/>
    </xf>
    <xf numFmtId="183" fontId="13" fillId="0" borderId="1" xfId="0" applyNumberFormat="1" applyFont="1" applyBorder="1" applyAlignment="1" applyProtection="1">
      <alignment horizontal="center" wrapText="1"/>
    </xf>
    <xf numFmtId="183" fontId="13" fillId="0" borderId="1" xfId="0" applyNumberFormat="1" applyFont="1" applyBorder="1" applyAlignment="1" applyProtection="1">
      <alignment horizontal="left" wrapText="1"/>
    </xf>
    <xf numFmtId="178" fontId="14" fillId="0" borderId="1" xfId="0" applyNumberFormat="1" applyFont="1" applyBorder="1" applyAlignment="1" applyProtection="1">
      <alignment horizontal="left" wrapText="1"/>
    </xf>
    <xf numFmtId="0" fontId="15" fillId="0" borderId="0" xfId="0" applyFont="1" applyAlignment="1" applyProtection="1">
      <alignment horizontal="center" vertical="center" wrapText="1"/>
      <protection locked="0"/>
    </xf>
    <xf numFmtId="178" fontId="16" fillId="0" borderId="2" xfId="0" applyNumberFormat="1" applyFont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right" vertical="center" wrapText="1"/>
    </xf>
    <xf numFmtId="182" fontId="3" fillId="0" borderId="2" xfId="0" applyNumberFormat="1" applyFont="1" applyBorder="1" applyAlignment="1" applyProtection="1">
      <alignment horizontal="center" vertical="center" wrapText="1"/>
    </xf>
    <xf numFmtId="183" fontId="3" fillId="0" borderId="2" xfId="0" applyNumberFormat="1" applyFont="1" applyBorder="1" applyAlignment="1" applyProtection="1">
      <alignment horizontal="center" vertical="center" wrapText="1"/>
    </xf>
    <xf numFmtId="180" fontId="3" fillId="0" borderId="2" xfId="0" applyNumberFormat="1" applyFont="1" applyBorder="1" applyAlignment="1" applyProtection="1">
      <alignment horizontal="center" vertical="center" wrapText="1"/>
    </xf>
    <xf numFmtId="0" fontId="17" fillId="0" borderId="2" xfId="0" applyFont="1" applyBorder="1" applyAlignment="1" applyProtection="1">
      <alignment horizontal="center" vertical="center" wrapText="1"/>
    </xf>
    <xf numFmtId="178" fontId="17" fillId="0" borderId="2" xfId="0" applyNumberFormat="1" applyFont="1" applyBorder="1" applyAlignment="1" applyProtection="1">
      <alignment horizontal="center" vertical="center" wrapText="1"/>
    </xf>
    <xf numFmtId="49" fontId="17" fillId="0" borderId="2" xfId="0" applyNumberFormat="1" applyFont="1" applyBorder="1" applyAlignment="1" applyProtection="1">
      <alignment horizontal="center" vertical="center" wrapText="1"/>
    </xf>
    <xf numFmtId="182" fontId="18" fillId="0" borderId="2" xfId="0" applyNumberFormat="1" applyFont="1" applyBorder="1" applyAlignment="1" applyProtection="1">
      <alignment horizontal="center" vertical="center" wrapText="1"/>
    </xf>
    <xf numFmtId="183" fontId="18" fillId="0" borderId="2" xfId="0" applyNumberFormat="1" applyFont="1" applyBorder="1" applyAlignment="1" applyProtection="1">
      <alignment horizontal="center" vertical="center" wrapText="1"/>
    </xf>
    <xf numFmtId="183" fontId="17" fillId="0" borderId="2" xfId="0" applyNumberFormat="1" applyFont="1" applyBorder="1" applyAlignment="1" applyProtection="1">
      <alignment horizontal="center" vertical="center" wrapText="1"/>
    </xf>
    <xf numFmtId="179" fontId="17" fillId="0" borderId="2" xfId="0" applyNumberFormat="1" applyFont="1" applyBorder="1" applyAlignment="1" applyProtection="1">
      <alignment horizontal="center" vertical="center" wrapText="1"/>
    </xf>
    <xf numFmtId="180" fontId="17" fillId="0" borderId="2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Protection="1">
      <alignment vertical="center"/>
      <protection locked="0"/>
    </xf>
    <xf numFmtId="182" fontId="8" fillId="0" borderId="2" xfId="0" applyNumberFormat="1" applyFont="1" applyBorder="1" applyProtection="1">
      <alignment vertical="center"/>
      <protection locked="0"/>
    </xf>
    <xf numFmtId="180" fontId="8" fillId="0" borderId="2" xfId="0" applyNumberFormat="1" applyFont="1" applyBorder="1" applyAlignment="1" applyProtection="1">
      <alignment horizontal="center" vertical="center"/>
      <protection locked="0"/>
    </xf>
    <xf numFmtId="183" fontId="8" fillId="0" borderId="2" xfId="0" applyNumberFormat="1" applyFont="1" applyBorder="1" applyProtection="1">
      <alignment vertical="center"/>
      <protection locked="0"/>
    </xf>
    <xf numFmtId="0" fontId="8" fillId="0" borderId="2" xfId="0" applyNumberFormat="1" applyFont="1" applyBorder="1" applyProtection="1">
      <alignment vertical="center"/>
      <protection locked="0"/>
    </xf>
    <xf numFmtId="180" fontId="19" fillId="0" borderId="2" xfId="0" applyNumberFormat="1" applyFont="1" applyBorder="1" applyProtection="1">
      <alignment vertical="center"/>
      <protection locked="0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 applyProtection="1">
      <alignment horizontal="center" vertical="center"/>
      <protection locked="0"/>
    </xf>
    <xf numFmtId="179" fontId="8" fillId="0" borderId="2" xfId="0" applyNumberFormat="1" applyFont="1" applyBorder="1" applyProtection="1">
      <alignment vertical="center"/>
      <protection locked="0"/>
    </xf>
    <xf numFmtId="180" fontId="8" fillId="0" borderId="2" xfId="0" applyNumberFormat="1" applyFont="1" applyBorder="1" applyProtection="1">
      <alignment vertical="center"/>
      <protection locked="0"/>
    </xf>
    <xf numFmtId="0" fontId="8" fillId="0" borderId="0" xfId="0" applyFont="1" applyFill="1">
      <alignment vertical="center"/>
    </xf>
    <xf numFmtId="178" fontId="8" fillId="0" borderId="7" xfId="0" applyNumberFormat="1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178" fontId="8" fillId="0" borderId="6" xfId="0" applyNumberFormat="1" applyFont="1" applyBorder="1" applyAlignment="1" applyProtection="1">
      <alignment horizontal="center" vertical="center"/>
      <protection locked="0"/>
    </xf>
    <xf numFmtId="178" fontId="8" fillId="0" borderId="8" xfId="0" applyNumberFormat="1" applyFont="1" applyBorder="1" applyAlignment="1" applyProtection="1">
      <alignment horizontal="center" vertical="center"/>
      <protection locked="0"/>
    </xf>
    <xf numFmtId="0" fontId="8" fillId="0" borderId="6" xfId="0" applyNumberFormat="1" applyFont="1" applyBorder="1" applyAlignment="1" applyProtection="1">
      <alignment horizontal="center" vertical="center"/>
      <protection locked="0"/>
    </xf>
    <xf numFmtId="0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8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2" xfId="0" applyNumberFormat="1" applyFont="1" applyBorder="1">
      <alignment vertical="center"/>
    </xf>
    <xf numFmtId="0" fontId="8" fillId="0" borderId="6" xfId="0" applyNumberFormat="1" applyFont="1" applyBorder="1" applyAlignment="1" applyProtection="1">
      <alignment horizontal="center" vertical="center" wrapText="1"/>
      <protection locked="0"/>
    </xf>
    <xf numFmtId="0" fontId="8" fillId="0" borderId="8" xfId="0" applyNumberFormat="1" applyFont="1" applyBorder="1" applyAlignment="1" applyProtection="1">
      <alignment horizontal="center" vertical="center" wrapText="1"/>
      <protection locked="0"/>
    </xf>
    <xf numFmtId="178" fontId="8" fillId="0" borderId="9" xfId="0" applyNumberFormat="1" applyFont="1" applyBorder="1" applyAlignment="1" applyProtection="1">
      <alignment horizontal="center" vertical="center"/>
      <protection locked="0"/>
    </xf>
    <xf numFmtId="178" fontId="8" fillId="0" borderId="10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>
      <alignment vertical="center"/>
    </xf>
    <xf numFmtId="178" fontId="8" fillId="0" borderId="11" xfId="0" applyNumberFormat="1" applyFont="1" applyBorder="1" applyAlignment="1" applyProtection="1">
      <alignment horizontal="center" vertical="center"/>
      <protection locked="0"/>
    </xf>
    <xf numFmtId="0" fontId="8" fillId="0" borderId="7" xfId="0" applyNumberFormat="1" applyFont="1" applyBorder="1" applyAlignment="1" applyProtection="1">
      <alignment horizontal="center" vertical="center"/>
      <protection locked="0"/>
    </xf>
    <xf numFmtId="0" fontId="8" fillId="0" borderId="7" xfId="0" applyNumberFormat="1" applyFont="1" applyBorder="1" applyAlignment="1" applyProtection="1">
      <alignment horizontal="center" vertical="center" wrapText="1"/>
      <protection locked="0"/>
    </xf>
    <xf numFmtId="0" fontId="8" fillId="0" borderId="2" xfId="0" applyNumberFormat="1" applyFont="1" applyBorder="1" applyAlignment="1" applyProtection="1">
      <alignment vertical="center" wrapText="1"/>
      <protection locked="0"/>
    </xf>
    <xf numFmtId="0" fontId="8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 applyProtection="1">
      <alignment horizontal="center" vertical="center" wrapText="1"/>
      <protection locked="0"/>
    </xf>
    <xf numFmtId="0" fontId="20" fillId="0" borderId="0" xfId="0" applyFont="1" applyProtection="1">
      <alignment vertical="center"/>
      <protection locked="0"/>
    </xf>
    <xf numFmtId="0" fontId="8" fillId="0" borderId="2" xfId="0" applyFont="1" applyFill="1" applyBorder="1" applyAlignment="1" applyProtection="1">
      <alignment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178" fontId="8" fillId="0" borderId="3" xfId="0" applyNumberFormat="1" applyFont="1" applyBorder="1" applyAlignment="1" applyProtection="1">
      <alignment horizontal="center" vertical="center"/>
      <protection locked="0"/>
    </xf>
    <xf numFmtId="0" fontId="8" fillId="0" borderId="3" xfId="0" applyNumberFormat="1" applyFont="1" applyBorder="1" applyAlignment="1" applyProtection="1">
      <alignment horizontal="center" vertical="center"/>
      <protection locked="0"/>
    </xf>
    <xf numFmtId="0" fontId="8" fillId="0" borderId="12" xfId="0" applyNumberFormat="1" applyFont="1" applyBorder="1" applyAlignment="1" applyProtection="1">
      <alignment horizontal="center" vertical="center" wrapText="1"/>
      <protection locked="0"/>
    </xf>
    <xf numFmtId="0" fontId="8" fillId="0" borderId="2" xfId="0" applyNumberFormat="1" applyFont="1" applyBorder="1" applyAlignment="1">
      <alignment vertical="center" wrapText="1"/>
    </xf>
    <xf numFmtId="0" fontId="8" fillId="0" borderId="13" xfId="0" applyNumberFormat="1" applyFont="1" applyBorder="1" applyAlignment="1" applyProtection="1">
      <alignment horizontal="center" vertical="center" wrapText="1"/>
      <protection locked="0"/>
    </xf>
    <xf numFmtId="179" fontId="8" fillId="0" borderId="2" xfId="0" applyNumberFormat="1" applyFont="1" applyBorder="1">
      <alignment vertical="center"/>
    </xf>
    <xf numFmtId="180" fontId="8" fillId="0" borderId="2" xfId="0" applyNumberFormat="1" applyFont="1" applyBorder="1">
      <alignment vertical="center"/>
    </xf>
    <xf numFmtId="180" fontId="19" fillId="0" borderId="2" xfId="0" applyNumberFormat="1" applyFont="1" applyBorder="1">
      <alignment vertical="center"/>
    </xf>
    <xf numFmtId="0" fontId="8" fillId="0" borderId="14" xfId="0" applyNumberFormat="1" applyFont="1" applyBorder="1" applyAlignment="1" applyProtection="1">
      <alignment horizontal="center" vertical="center" wrapText="1"/>
      <protection locked="0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83" fontId="8" fillId="2" borderId="2" xfId="0" applyNumberFormat="1" applyFont="1" applyFill="1" applyBorder="1" applyProtection="1">
      <alignment vertical="center"/>
      <protection locked="0"/>
    </xf>
    <xf numFmtId="178" fontId="8" fillId="0" borderId="7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178" fontId="8" fillId="0" borderId="6" xfId="0" applyNumberFormat="1" applyFont="1" applyBorder="1" applyAlignment="1">
      <alignment horizontal="center" vertical="center"/>
    </xf>
    <xf numFmtId="179" fontId="21" fillId="0" borderId="2" xfId="0" applyNumberFormat="1" applyFont="1" applyBorder="1" applyProtection="1">
      <alignment vertical="center"/>
      <protection locked="0"/>
    </xf>
    <xf numFmtId="0" fontId="21" fillId="0" borderId="2" xfId="0" applyFont="1" applyBorder="1" applyProtection="1">
      <alignment vertical="center"/>
      <protection locked="0"/>
    </xf>
    <xf numFmtId="180" fontId="21" fillId="0" borderId="2" xfId="0" applyNumberFormat="1" applyFont="1" applyBorder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178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178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NumberFormat="1" applyFont="1" applyFill="1" applyBorder="1" applyProtection="1">
      <alignment vertical="center"/>
      <protection locked="0"/>
    </xf>
    <xf numFmtId="0" fontId="8" fillId="0" borderId="2" xfId="0" applyNumberFormat="1" applyFont="1" applyFill="1" applyBorder="1" applyAlignment="1" applyProtection="1">
      <alignment vertical="center" wrapText="1"/>
      <protection locked="0"/>
    </xf>
    <xf numFmtId="178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right" vertical="center"/>
    </xf>
    <xf numFmtId="182" fontId="23" fillId="0" borderId="0" xfId="0" applyNumberFormat="1" applyFont="1">
      <alignment vertical="center"/>
    </xf>
    <xf numFmtId="183" fontId="23" fillId="0" borderId="0" xfId="0" applyNumberFormat="1" applyFont="1" applyAlignment="1">
      <alignment horizontal="center" vertical="center"/>
    </xf>
    <xf numFmtId="183" fontId="23" fillId="0" borderId="0" xfId="0" applyNumberFormat="1" applyFont="1">
      <alignment vertical="center"/>
    </xf>
    <xf numFmtId="179" fontId="23" fillId="0" borderId="0" xfId="0" applyNumberFormat="1" applyFont="1">
      <alignment vertical="center"/>
    </xf>
    <xf numFmtId="180" fontId="23" fillId="0" borderId="0" xfId="0" applyNumberFormat="1" applyFont="1">
      <alignment vertical="center"/>
    </xf>
    <xf numFmtId="180" fontId="12" fillId="0" borderId="0" xfId="0" applyNumberFormat="1" applyFont="1">
      <alignment vertical="center"/>
    </xf>
    <xf numFmtId="0" fontId="12" fillId="0" borderId="0" xfId="0" applyFont="1">
      <alignment vertical="center"/>
    </xf>
    <xf numFmtId="183" fontId="12" fillId="0" borderId="0" xfId="0" applyNumberFormat="1" applyFont="1">
      <alignment vertical="center"/>
    </xf>
    <xf numFmtId="0" fontId="3" fillId="0" borderId="0" xfId="0" applyFont="1" applyAlignment="1" applyProtection="1">
      <alignment horizontal="left"/>
      <protection locked="0"/>
    </xf>
    <xf numFmtId="183" fontId="3" fillId="0" borderId="0" xfId="0" applyNumberFormat="1" applyFont="1" applyAlignment="1" applyProtection="1">
      <alignment horizontal="left"/>
      <protection locked="0"/>
    </xf>
    <xf numFmtId="178" fontId="24" fillId="0" borderId="1" xfId="0" applyNumberFormat="1" applyFont="1" applyBorder="1" applyAlignment="1" applyProtection="1">
      <alignment horizontal="left" wrapText="1"/>
    </xf>
    <xf numFmtId="183" fontId="24" fillId="0" borderId="1" xfId="0" applyNumberFormat="1" applyFont="1" applyBorder="1" applyAlignment="1" applyProtection="1">
      <alignment horizontal="left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183" fontId="3" fillId="0" borderId="17" xfId="0" applyNumberFormat="1" applyFont="1" applyBorder="1" applyAlignment="1" applyProtection="1">
      <alignment horizontal="center" vertical="center" wrapText="1"/>
    </xf>
    <xf numFmtId="183" fontId="3" fillId="0" borderId="19" xfId="0" applyNumberFormat="1" applyFont="1" applyBorder="1" applyAlignment="1" applyProtection="1">
      <alignment horizontal="center" vertical="center" wrapText="1"/>
    </xf>
    <xf numFmtId="0" fontId="25" fillId="0" borderId="2" xfId="0" applyFont="1" applyBorder="1" applyAlignment="1" applyProtection="1">
      <alignment horizontal="center" vertical="center"/>
      <protection locked="0"/>
    </xf>
    <xf numFmtId="183" fontId="7" fillId="0" borderId="2" xfId="0" applyNumberFormat="1" applyFont="1" applyBorder="1" applyAlignment="1" applyProtection="1">
      <alignment horizontal="center" vertical="center" wrapText="1"/>
    </xf>
    <xf numFmtId="183" fontId="26" fillId="0" borderId="2" xfId="0" applyNumberFormat="1" applyFont="1" applyBorder="1" applyAlignment="1">
      <alignment horizontal="center" vertical="center" wrapText="1"/>
    </xf>
    <xf numFmtId="183" fontId="27" fillId="0" borderId="3" xfId="0" applyNumberFormat="1" applyFont="1" applyFill="1" applyBorder="1" applyAlignment="1" applyProtection="1">
      <alignment horizontal="center" vertical="center"/>
    </xf>
    <xf numFmtId="183" fontId="27" fillId="0" borderId="3" xfId="0" applyNumberFormat="1" applyFont="1" applyBorder="1" applyAlignment="1">
      <alignment horizontal="center" vertical="center"/>
    </xf>
    <xf numFmtId="180" fontId="27" fillId="0" borderId="3" xfId="0" applyNumberFormat="1" applyFont="1" applyBorder="1" applyAlignment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180" fontId="9" fillId="0" borderId="3" xfId="0" applyNumberFormat="1" applyFont="1" applyFill="1" applyBorder="1" applyAlignment="1" applyProtection="1">
      <alignment horizontal="center" vertical="center"/>
    </xf>
    <xf numFmtId="183" fontId="28" fillId="0" borderId="3" xfId="0" applyNumberFormat="1" applyFont="1" applyFill="1" applyBorder="1" applyAlignment="1">
      <alignment horizontal="center" vertical="center"/>
    </xf>
    <xf numFmtId="180" fontId="9" fillId="0" borderId="3" xfId="0" applyNumberFormat="1" applyFont="1" applyFill="1" applyBorder="1" applyAlignment="1" applyProtection="1">
      <alignment horizontal="center" vertical="center" wrapText="1"/>
    </xf>
    <xf numFmtId="183" fontId="19" fillId="0" borderId="4" xfId="0" applyNumberFormat="1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/>
    </xf>
    <xf numFmtId="183" fontId="19" fillId="0" borderId="4" xfId="0" applyNumberFormat="1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常规_副本课务20110115" xfId="50"/>
    <cellStyle name="常规_任课" xfId="51"/>
    <cellStyle name="常规_Sheet1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1"/>
  <sheetViews>
    <sheetView tabSelected="1" topLeftCell="A24" workbookViewId="0">
      <selection activeCell="J26" sqref="J26"/>
    </sheetView>
  </sheetViews>
  <sheetFormatPr defaultColWidth="9" defaultRowHeight="14.25"/>
  <cols>
    <col min="1" max="1" width="10.25"/>
    <col min="3" max="3" width="9.125" style="167"/>
    <col min="4" max="4" width="9.375" style="167"/>
    <col min="5" max="5" width="8.625" style="168" customWidth="1"/>
    <col min="6" max="6" width="7.875" style="168" customWidth="1"/>
    <col min="7" max="7" width="7.375" style="167"/>
    <col min="8" max="8" width="6.375" style="167"/>
    <col min="9" max="9" width="10.75" style="167" customWidth="1"/>
    <col min="10" max="10" width="16.75" customWidth="1"/>
  </cols>
  <sheetData>
    <row r="1" s="2" customFormat="1" ht="57" customHeight="1" spans="1:11">
      <c r="A1" s="5" t="s">
        <v>0</v>
      </c>
      <c r="B1" s="5"/>
      <c r="C1" s="5"/>
      <c r="D1" s="5"/>
      <c r="E1" s="58"/>
      <c r="F1" s="58"/>
      <c r="G1" s="5"/>
      <c r="H1" s="5"/>
      <c r="I1" s="5"/>
      <c r="J1" s="5"/>
      <c r="K1" s="6"/>
    </row>
    <row r="2" s="2" customFormat="1" ht="28.5" customHeight="1" spans="1:11">
      <c r="A2" s="169" t="s">
        <v>1</v>
      </c>
      <c r="B2" s="169"/>
      <c r="C2" s="169"/>
      <c r="D2" s="169"/>
      <c r="E2" s="170"/>
      <c r="F2" s="170"/>
      <c r="G2" s="169"/>
      <c r="H2" s="169"/>
      <c r="I2" s="169"/>
      <c r="J2" s="169"/>
      <c r="K2" s="10"/>
    </row>
    <row r="3" s="2" customFormat="1" ht="18" customHeight="1" spans="1:11">
      <c r="A3" s="17" t="s">
        <v>2</v>
      </c>
      <c r="B3" s="17"/>
      <c r="C3" s="171"/>
      <c r="D3" s="171"/>
      <c r="E3" s="172"/>
      <c r="F3" s="172"/>
      <c r="G3" s="171"/>
      <c r="H3" s="171"/>
      <c r="I3" s="171"/>
      <c r="J3" s="17"/>
      <c r="K3" s="18"/>
    </row>
    <row r="4" s="2" customFormat="1" ht="20.25" customHeight="1" spans="1:11">
      <c r="A4" s="19" t="s">
        <v>3</v>
      </c>
      <c r="B4" s="20" t="s">
        <v>4</v>
      </c>
      <c r="C4" s="173" t="s">
        <v>5</v>
      </c>
      <c r="D4" s="174"/>
      <c r="E4" s="175" t="s">
        <v>6</v>
      </c>
      <c r="F4" s="176"/>
      <c r="G4" s="173" t="s">
        <v>7</v>
      </c>
      <c r="H4" s="174"/>
      <c r="I4" s="177" t="s">
        <v>8</v>
      </c>
      <c r="J4" s="20" t="s">
        <v>9</v>
      </c>
    </row>
    <row r="5" s="2" customFormat="1" ht="25.5" customHeight="1" spans="1:11">
      <c r="A5" s="19"/>
      <c r="B5" s="20"/>
      <c r="C5" s="21" t="s">
        <v>10</v>
      </c>
      <c r="D5" s="21" t="s">
        <v>11</v>
      </c>
      <c r="E5" s="178" t="s">
        <v>10</v>
      </c>
      <c r="F5" s="178" t="s">
        <v>11</v>
      </c>
      <c r="G5" s="21" t="s">
        <v>10</v>
      </c>
      <c r="H5" s="21" t="s">
        <v>11</v>
      </c>
      <c r="I5" s="177"/>
      <c r="J5" s="20"/>
    </row>
    <row r="6" ht="22.5" customHeight="1" spans="1:11">
      <c r="A6" s="24">
        <v>1991230320</v>
      </c>
      <c r="B6" s="25" t="s">
        <v>12</v>
      </c>
      <c r="C6" s="179">
        <v>97</v>
      </c>
      <c r="D6" s="180">
        <v>6</v>
      </c>
      <c r="E6" s="181"/>
      <c r="F6" s="181"/>
      <c r="G6" s="182"/>
      <c r="H6" s="182"/>
      <c r="I6" s="182">
        <f t="shared" ref="I6:I26" si="0">SUM(C6:D6)</f>
        <v>103</v>
      </c>
      <c r="J6" s="25" t="s">
        <v>13</v>
      </c>
    </row>
    <row r="7" ht="22.5" customHeight="1" spans="1:11">
      <c r="A7" s="32">
        <v>2005160125</v>
      </c>
      <c r="B7" s="32" t="s">
        <v>14</v>
      </c>
      <c r="C7" s="180">
        <v>105.8</v>
      </c>
      <c r="D7" s="180">
        <v>6</v>
      </c>
      <c r="E7" s="181"/>
      <c r="F7" s="181"/>
      <c r="G7" s="182"/>
      <c r="H7" s="182"/>
      <c r="I7" s="182">
        <f t="shared" si="0"/>
        <v>111.8</v>
      </c>
      <c r="J7" s="183" t="s">
        <v>15</v>
      </c>
    </row>
    <row r="8" ht="22.5" customHeight="1" spans="1:11">
      <c r="A8" s="32">
        <v>2020230576</v>
      </c>
      <c r="B8" s="25" t="s">
        <v>16</v>
      </c>
      <c r="C8" s="180">
        <v>43.7</v>
      </c>
      <c r="D8" s="180">
        <v>0</v>
      </c>
      <c r="E8" s="181"/>
      <c r="F8" s="181"/>
      <c r="G8" s="182"/>
      <c r="H8" s="182"/>
      <c r="I8" s="182">
        <f t="shared" si="0"/>
        <v>43.7</v>
      </c>
      <c r="J8" s="183" t="s">
        <v>17</v>
      </c>
    </row>
    <row r="9" ht="22.5" customHeight="1" spans="1:11">
      <c r="A9" s="32">
        <v>2009230355</v>
      </c>
      <c r="B9" s="32" t="s">
        <v>18</v>
      </c>
      <c r="C9" s="180">
        <v>233</v>
      </c>
      <c r="D9" s="180">
        <v>16</v>
      </c>
      <c r="E9" s="181"/>
      <c r="F9" s="181"/>
      <c r="G9" s="182"/>
      <c r="H9" s="182"/>
      <c r="I9" s="182">
        <f t="shared" si="0"/>
        <v>249</v>
      </c>
      <c r="J9" s="184" t="s">
        <v>19</v>
      </c>
    </row>
    <row r="10" ht="22.5" customHeight="1" spans="1:11">
      <c r="A10" s="24">
        <v>2022230627</v>
      </c>
      <c r="B10" s="25" t="s">
        <v>20</v>
      </c>
      <c r="C10" s="180">
        <v>114.3</v>
      </c>
      <c r="D10" s="180">
        <v>0</v>
      </c>
      <c r="E10" s="181"/>
      <c r="F10" s="181"/>
      <c r="G10" s="182"/>
      <c r="H10" s="182"/>
      <c r="I10" s="182">
        <f t="shared" si="0"/>
        <v>114.3</v>
      </c>
      <c r="J10" s="183" t="s">
        <v>21</v>
      </c>
    </row>
    <row r="11" ht="22.5" customHeight="1" spans="1:11">
      <c r="A11" s="24">
        <v>2022230629</v>
      </c>
      <c r="B11" s="25" t="s">
        <v>22</v>
      </c>
      <c r="C11" s="180">
        <v>129.8</v>
      </c>
      <c r="D11" s="180">
        <v>5</v>
      </c>
      <c r="E11" s="181"/>
      <c r="F11" s="181"/>
      <c r="G11" s="182"/>
      <c r="H11" s="182"/>
      <c r="I11" s="182">
        <f t="shared" si="0"/>
        <v>134.8</v>
      </c>
      <c r="J11" s="32" t="s">
        <v>23</v>
      </c>
    </row>
    <row r="12" ht="22.5" customHeight="1" spans="1:11">
      <c r="A12" s="32">
        <v>1989230354</v>
      </c>
      <c r="B12" s="25" t="s">
        <v>24</v>
      </c>
      <c r="C12" s="180">
        <v>143.2</v>
      </c>
      <c r="D12" s="180">
        <v>6</v>
      </c>
      <c r="E12" s="181"/>
      <c r="F12" s="181"/>
      <c r="G12" s="182"/>
      <c r="H12" s="182"/>
      <c r="I12" s="182">
        <f t="shared" si="0"/>
        <v>149.2</v>
      </c>
      <c r="J12" s="32"/>
    </row>
    <row r="13" ht="22.5" customHeight="1" spans="1:11">
      <c r="A13" s="24">
        <v>1989230353</v>
      </c>
      <c r="B13" s="25" t="s">
        <v>25</v>
      </c>
      <c r="C13" s="180">
        <v>140.7</v>
      </c>
      <c r="D13" s="180">
        <v>0</v>
      </c>
      <c r="E13" s="181"/>
      <c r="F13" s="181"/>
      <c r="G13" s="182"/>
      <c r="H13" s="182"/>
      <c r="I13" s="182">
        <f t="shared" si="0"/>
        <v>140.7</v>
      </c>
      <c r="J13" s="32"/>
    </row>
    <row r="14" ht="22.5" customHeight="1" spans="1:11">
      <c r="A14" s="24">
        <v>2018230473</v>
      </c>
      <c r="B14" s="25" t="s">
        <v>26</v>
      </c>
      <c r="C14" s="180">
        <v>207.3</v>
      </c>
      <c r="D14" s="180">
        <v>12</v>
      </c>
      <c r="E14" s="181"/>
      <c r="F14" s="181"/>
      <c r="G14" s="182"/>
      <c r="H14" s="182"/>
      <c r="I14" s="182">
        <f t="shared" si="0"/>
        <v>219.3</v>
      </c>
      <c r="J14" s="32"/>
    </row>
    <row r="15" ht="22.5" customHeight="1" spans="1:11">
      <c r="A15" s="24">
        <v>2019230505</v>
      </c>
      <c r="B15" s="25" t="s">
        <v>27</v>
      </c>
      <c r="C15" s="180">
        <v>225.8</v>
      </c>
      <c r="D15" s="180">
        <v>12</v>
      </c>
      <c r="E15" s="181"/>
      <c r="F15" s="181"/>
      <c r="G15" s="182"/>
      <c r="H15" s="182"/>
      <c r="I15" s="182">
        <f t="shared" si="0"/>
        <v>237.8</v>
      </c>
      <c r="J15" s="185" t="s">
        <v>19</v>
      </c>
    </row>
    <row r="16" ht="22.5" customHeight="1" spans="1:11">
      <c r="A16" s="24">
        <v>2019230506</v>
      </c>
      <c r="B16" s="25" t="s">
        <v>28</v>
      </c>
      <c r="C16" s="180">
        <v>197.3</v>
      </c>
      <c r="D16" s="180">
        <v>22</v>
      </c>
      <c r="E16" s="181"/>
      <c r="F16" s="181"/>
      <c r="G16" s="182"/>
      <c r="H16" s="182"/>
      <c r="I16" s="182">
        <f t="shared" si="0"/>
        <v>219.3</v>
      </c>
      <c r="J16" s="32"/>
    </row>
    <row r="17" ht="22.5" customHeight="1" spans="1:10">
      <c r="A17" s="24">
        <v>2019230519</v>
      </c>
      <c r="B17" s="25" t="s">
        <v>29</v>
      </c>
      <c r="C17" s="180">
        <v>187.2</v>
      </c>
      <c r="D17" s="180">
        <v>10</v>
      </c>
      <c r="E17" s="181"/>
      <c r="F17" s="181"/>
      <c r="G17" s="182"/>
      <c r="H17" s="182"/>
      <c r="I17" s="182">
        <f t="shared" si="0"/>
        <v>197.2</v>
      </c>
      <c r="J17" s="32"/>
    </row>
    <row r="18" ht="22.5" customHeight="1" spans="1:10">
      <c r="A18" s="24">
        <v>2020310556</v>
      </c>
      <c r="B18" s="25" t="s">
        <v>30</v>
      </c>
      <c r="C18" s="180">
        <v>184.2</v>
      </c>
      <c r="D18" s="180">
        <v>10</v>
      </c>
      <c r="E18" s="181"/>
      <c r="F18" s="181"/>
      <c r="G18" s="182"/>
      <c r="H18" s="182"/>
      <c r="I18" s="182">
        <f t="shared" si="0"/>
        <v>194.2</v>
      </c>
      <c r="J18" s="32"/>
    </row>
    <row r="19" ht="22.5" customHeight="1" spans="1:10">
      <c r="A19" s="24">
        <v>2020310557</v>
      </c>
      <c r="B19" s="25" t="s">
        <v>31</v>
      </c>
      <c r="C19" s="180">
        <v>203.2</v>
      </c>
      <c r="D19" s="180">
        <v>25</v>
      </c>
      <c r="E19" s="181"/>
      <c r="F19" s="181"/>
      <c r="G19" s="182"/>
      <c r="H19" s="182"/>
      <c r="I19" s="182">
        <f t="shared" si="0"/>
        <v>228.2</v>
      </c>
      <c r="J19" s="32"/>
    </row>
    <row r="20" ht="22.5" customHeight="1" spans="1:10">
      <c r="A20" s="24">
        <v>2021230601</v>
      </c>
      <c r="B20" s="25" t="s">
        <v>32</v>
      </c>
      <c r="C20" s="180">
        <v>273.8</v>
      </c>
      <c r="D20" s="180">
        <v>2</v>
      </c>
      <c r="E20" s="181"/>
      <c r="F20" s="181"/>
      <c r="G20" s="182"/>
      <c r="H20" s="182"/>
      <c r="I20" s="182">
        <f t="shared" si="0"/>
        <v>275.8</v>
      </c>
      <c r="J20" s="32"/>
    </row>
    <row r="21" ht="22.5" customHeight="1" spans="1:10">
      <c r="A21" s="24">
        <v>2021230602</v>
      </c>
      <c r="B21" s="25" t="s">
        <v>33</v>
      </c>
      <c r="C21" s="180"/>
      <c r="D21" s="180">
        <v>18</v>
      </c>
      <c r="E21" s="181"/>
      <c r="F21" s="181"/>
      <c r="G21" s="182"/>
      <c r="H21" s="182"/>
      <c r="I21" s="182">
        <f t="shared" si="0"/>
        <v>18</v>
      </c>
      <c r="J21" s="32" t="s">
        <v>34</v>
      </c>
    </row>
    <row r="22" ht="22.5" customHeight="1" spans="1:10">
      <c r="A22" s="32">
        <v>2022230614</v>
      </c>
      <c r="B22" s="32" t="s">
        <v>35</v>
      </c>
      <c r="C22" s="186">
        <v>221.2</v>
      </c>
      <c r="D22" s="180">
        <v>15</v>
      </c>
      <c r="E22" s="181"/>
      <c r="F22" s="181"/>
      <c r="G22" s="182"/>
      <c r="H22" s="182"/>
      <c r="I22" s="182">
        <f t="shared" si="0"/>
        <v>236.2</v>
      </c>
      <c r="J22" s="32"/>
    </row>
    <row r="23" ht="22.5" customHeight="1" spans="1:10">
      <c r="A23" s="24">
        <v>2022230619</v>
      </c>
      <c r="B23" s="25" t="s">
        <v>36</v>
      </c>
      <c r="C23" s="180">
        <v>205</v>
      </c>
      <c r="D23" s="180">
        <v>12</v>
      </c>
      <c r="E23" s="181"/>
      <c r="F23" s="181"/>
      <c r="G23" s="182"/>
      <c r="H23" s="182"/>
      <c r="I23" s="182">
        <f t="shared" si="0"/>
        <v>217</v>
      </c>
      <c r="J23" s="32"/>
    </row>
    <row r="24" ht="22.5" customHeight="1" spans="1:10">
      <c r="A24" s="24">
        <v>2022230620</v>
      </c>
      <c r="B24" s="25" t="s">
        <v>37</v>
      </c>
      <c r="C24" s="180">
        <v>252.8</v>
      </c>
      <c r="D24" s="180">
        <v>0</v>
      </c>
      <c r="E24" s="181"/>
      <c r="F24" s="181"/>
      <c r="G24" s="182"/>
      <c r="H24" s="182"/>
      <c r="I24" s="182">
        <f t="shared" si="0"/>
        <v>252.8</v>
      </c>
      <c r="J24" s="32"/>
    </row>
    <row r="25" ht="22.5" customHeight="1" spans="1:10">
      <c r="A25" s="24">
        <v>2022230626</v>
      </c>
      <c r="B25" s="25" t="s">
        <v>38</v>
      </c>
      <c r="C25" s="180">
        <v>286.5</v>
      </c>
      <c r="D25" s="180">
        <v>2</v>
      </c>
      <c r="E25" s="181"/>
      <c r="F25" s="181"/>
      <c r="G25" s="182"/>
      <c r="H25" s="182"/>
      <c r="I25" s="182">
        <f t="shared" si="0"/>
        <v>288.5</v>
      </c>
      <c r="J25" s="32"/>
    </row>
    <row r="26" ht="22.5" customHeight="1" spans="1:10">
      <c r="A26" s="24">
        <v>2022230628</v>
      </c>
      <c r="B26" s="25" t="s">
        <v>39</v>
      </c>
      <c r="C26" s="180">
        <v>166.1</v>
      </c>
      <c r="D26" s="180">
        <v>9</v>
      </c>
      <c r="E26" s="181"/>
      <c r="F26" s="181"/>
      <c r="G26" s="182"/>
      <c r="H26" s="182"/>
      <c r="I26" s="182">
        <f t="shared" si="0"/>
        <v>175.1</v>
      </c>
      <c r="J26" s="32"/>
    </row>
    <row r="27" ht="22.5" customHeight="1" spans="1:10">
      <c r="A27" s="24">
        <v>2022230631</v>
      </c>
      <c r="B27" s="25" t="s">
        <v>40</v>
      </c>
      <c r="C27" s="180">
        <v>221.6</v>
      </c>
      <c r="D27" s="180">
        <v>0</v>
      </c>
      <c r="E27" s="181"/>
      <c r="F27" s="181"/>
      <c r="G27" s="182"/>
      <c r="H27" s="182"/>
      <c r="I27" s="182">
        <f t="shared" ref="I27:I49" si="1">SUM(C27:D27)</f>
        <v>221.6</v>
      </c>
      <c r="J27" s="185" t="s">
        <v>19</v>
      </c>
    </row>
    <row r="28" ht="22.5" customHeight="1" spans="1:10">
      <c r="A28" s="24">
        <v>2022230630</v>
      </c>
      <c r="B28" s="25" t="s">
        <v>41</v>
      </c>
      <c r="C28" s="180">
        <v>251.6</v>
      </c>
      <c r="D28" s="180">
        <v>11</v>
      </c>
      <c r="E28" s="181"/>
      <c r="F28" s="181"/>
      <c r="G28" s="182"/>
      <c r="H28" s="182"/>
      <c r="I28" s="182">
        <f t="shared" si="1"/>
        <v>262.6</v>
      </c>
      <c r="J28" s="185"/>
    </row>
    <row r="29" ht="22.5" customHeight="1" spans="1:10">
      <c r="A29" s="24">
        <v>2023230693</v>
      </c>
      <c r="B29" s="25" t="s">
        <v>42</v>
      </c>
      <c r="C29" s="180">
        <v>247.8</v>
      </c>
      <c r="D29" s="180">
        <v>0</v>
      </c>
      <c r="E29" s="181"/>
      <c r="F29" s="181"/>
      <c r="G29" s="182"/>
      <c r="H29" s="182"/>
      <c r="I29" s="182">
        <f t="shared" si="1"/>
        <v>247.8</v>
      </c>
      <c r="J29" s="32"/>
    </row>
    <row r="30" ht="22.5" customHeight="1" spans="1:10">
      <c r="A30" s="24">
        <v>2023230692</v>
      </c>
      <c r="B30" s="25" t="s">
        <v>43</v>
      </c>
      <c r="C30" s="180">
        <v>270.6</v>
      </c>
      <c r="D30" s="180">
        <v>0</v>
      </c>
      <c r="E30" s="181"/>
      <c r="F30" s="181"/>
      <c r="G30" s="182"/>
      <c r="H30" s="182"/>
      <c r="I30" s="182">
        <f t="shared" si="1"/>
        <v>270.6</v>
      </c>
      <c r="J30" s="183"/>
    </row>
    <row r="31" ht="22.5" customHeight="1" spans="1:10">
      <c r="A31" s="24">
        <v>2023230694</v>
      </c>
      <c r="B31" s="25" t="s">
        <v>44</v>
      </c>
      <c r="C31" s="180">
        <v>191.4</v>
      </c>
      <c r="D31" s="180">
        <v>6</v>
      </c>
      <c r="E31" s="181"/>
      <c r="F31" s="181"/>
      <c r="G31" s="182"/>
      <c r="H31" s="182"/>
      <c r="I31" s="182">
        <f t="shared" si="1"/>
        <v>197.4</v>
      </c>
      <c r="J31" s="32"/>
    </row>
    <row r="32" ht="22.5" customHeight="1" spans="1:10">
      <c r="A32" s="32">
        <v>2023230695</v>
      </c>
      <c r="B32" s="32" t="s">
        <v>45</v>
      </c>
      <c r="C32" s="180">
        <v>229</v>
      </c>
      <c r="D32" s="180">
        <v>14</v>
      </c>
      <c r="E32" s="181"/>
      <c r="F32" s="181"/>
      <c r="G32" s="182"/>
      <c r="H32" s="182"/>
      <c r="I32" s="182">
        <f t="shared" si="1"/>
        <v>243</v>
      </c>
      <c r="J32" s="32"/>
    </row>
    <row r="33" ht="22.5" customHeight="1" spans="1:10">
      <c r="A33" s="32">
        <v>2024230724</v>
      </c>
      <c r="B33" s="32" t="s">
        <v>46</v>
      </c>
      <c r="C33" s="180">
        <v>224.6</v>
      </c>
      <c r="D33" s="180">
        <v>16</v>
      </c>
      <c r="E33" s="181"/>
      <c r="F33" s="181"/>
      <c r="G33" s="182"/>
      <c r="H33" s="182"/>
      <c r="I33" s="182">
        <f t="shared" si="1"/>
        <v>240.6</v>
      </c>
      <c r="J33" s="32"/>
    </row>
    <row r="34" ht="22.5" customHeight="1" spans="1:10">
      <c r="A34" s="32">
        <v>2024230725</v>
      </c>
      <c r="B34" s="32" t="s">
        <v>47</v>
      </c>
      <c r="C34" s="180">
        <v>185.2</v>
      </c>
      <c r="D34" s="180">
        <v>4</v>
      </c>
      <c r="E34" s="181"/>
      <c r="F34" s="181"/>
      <c r="G34" s="182"/>
      <c r="H34" s="182"/>
      <c r="I34" s="182">
        <f t="shared" si="1"/>
        <v>189.2</v>
      </c>
      <c r="J34" s="32"/>
    </row>
    <row r="35" ht="22.5" customHeight="1" spans="1:10">
      <c r="A35" s="32">
        <v>2024230726</v>
      </c>
      <c r="B35" s="32" t="s">
        <v>48</v>
      </c>
      <c r="C35" s="180">
        <v>142.5</v>
      </c>
      <c r="D35" s="180">
        <v>8</v>
      </c>
      <c r="E35" s="181"/>
      <c r="F35" s="181"/>
      <c r="G35" s="182"/>
      <c r="H35" s="182"/>
      <c r="I35" s="182">
        <f t="shared" si="1"/>
        <v>150.5</v>
      </c>
      <c r="J35" s="32"/>
    </row>
    <row r="36" ht="22.5" customHeight="1" spans="1:10">
      <c r="A36" s="32">
        <v>2024230744</v>
      </c>
      <c r="B36" s="32" t="s">
        <v>49</v>
      </c>
      <c r="C36" s="180">
        <v>202.2</v>
      </c>
      <c r="D36" s="180">
        <v>16</v>
      </c>
      <c r="E36" s="181"/>
      <c r="F36" s="181"/>
      <c r="G36" s="182"/>
      <c r="H36" s="182"/>
      <c r="I36" s="182">
        <f t="shared" si="1"/>
        <v>218.2</v>
      </c>
      <c r="J36" s="32"/>
    </row>
    <row r="37" ht="22.5" customHeight="1" spans="1:10">
      <c r="A37" s="24">
        <v>2024230745</v>
      </c>
      <c r="B37" s="25" t="s">
        <v>50</v>
      </c>
      <c r="C37" s="182">
        <v>70.9</v>
      </c>
      <c r="D37" s="182">
        <v>6</v>
      </c>
      <c r="E37" s="181"/>
      <c r="F37" s="181"/>
      <c r="G37" s="182"/>
      <c r="H37" s="182"/>
      <c r="I37" s="182">
        <f t="shared" si="1"/>
        <v>76.9</v>
      </c>
      <c r="J37" s="32"/>
    </row>
    <row r="38" ht="22.5" customHeight="1" spans="1:10">
      <c r="A38" s="32">
        <v>1992230322</v>
      </c>
      <c r="B38" s="32" t="s">
        <v>51</v>
      </c>
      <c r="C38" s="180">
        <v>112.9</v>
      </c>
      <c r="D38" s="180">
        <v>4</v>
      </c>
      <c r="E38" s="181"/>
      <c r="F38" s="181"/>
      <c r="G38" s="182"/>
      <c r="H38" s="182"/>
      <c r="I38" s="182">
        <f t="shared" si="1"/>
        <v>116.9</v>
      </c>
      <c r="J38" s="32" t="s">
        <v>52</v>
      </c>
    </row>
    <row r="39" ht="22.5" customHeight="1" spans="1:10">
      <c r="A39" s="24">
        <v>2018210472</v>
      </c>
      <c r="B39" s="25" t="s">
        <v>53</v>
      </c>
      <c r="C39" s="182">
        <v>96.6</v>
      </c>
      <c r="D39" s="182">
        <v>0</v>
      </c>
      <c r="E39" s="181"/>
      <c r="F39" s="181"/>
      <c r="G39" s="182"/>
      <c r="H39" s="182"/>
      <c r="I39" s="182">
        <f t="shared" si="1"/>
        <v>96.6</v>
      </c>
      <c r="J39" s="187" t="s">
        <v>54</v>
      </c>
    </row>
    <row r="40" ht="22.5" customHeight="1" spans="1:10">
      <c r="A40" s="24" t="s">
        <v>55</v>
      </c>
      <c r="B40" s="25" t="s">
        <v>56</v>
      </c>
      <c r="C40" s="180">
        <v>4.8</v>
      </c>
      <c r="D40" s="180">
        <v>0</v>
      </c>
      <c r="E40" s="181"/>
      <c r="F40" s="181"/>
      <c r="G40" s="182"/>
      <c r="H40" s="182"/>
      <c r="I40" s="182">
        <f t="shared" si="1"/>
        <v>4.8</v>
      </c>
      <c r="J40" s="187" t="s">
        <v>55</v>
      </c>
    </row>
    <row r="41" ht="22.5" customHeight="1" spans="1:10">
      <c r="A41" s="24" t="s">
        <v>55</v>
      </c>
      <c r="B41" s="25" t="s">
        <v>57</v>
      </c>
      <c r="C41" s="180">
        <v>4.6</v>
      </c>
      <c r="D41" s="180">
        <v>0</v>
      </c>
      <c r="E41" s="181"/>
      <c r="F41" s="181"/>
      <c r="G41" s="182"/>
      <c r="H41" s="182"/>
      <c r="I41" s="182">
        <f t="shared" si="1"/>
        <v>4.6</v>
      </c>
      <c r="J41" s="187" t="s">
        <v>55</v>
      </c>
    </row>
    <row r="42" ht="22.5" customHeight="1" spans="1:10">
      <c r="A42" s="24" t="s">
        <v>55</v>
      </c>
      <c r="B42" s="25" t="s">
        <v>58</v>
      </c>
      <c r="C42" s="180">
        <v>3.1</v>
      </c>
      <c r="D42" s="180">
        <v>0</v>
      </c>
      <c r="E42" s="181"/>
      <c r="F42" s="181"/>
      <c r="G42" s="182"/>
      <c r="H42" s="182"/>
      <c r="I42" s="182">
        <f t="shared" si="1"/>
        <v>3.1</v>
      </c>
      <c r="J42" s="187" t="s">
        <v>55</v>
      </c>
    </row>
    <row r="43" ht="22.5" customHeight="1" spans="1:10">
      <c r="A43" s="25" t="s">
        <v>55</v>
      </c>
      <c r="B43" s="25" t="s">
        <v>59</v>
      </c>
      <c r="C43" s="180">
        <v>3.2</v>
      </c>
      <c r="D43" s="180">
        <v>0</v>
      </c>
      <c r="E43" s="181"/>
      <c r="F43" s="181"/>
      <c r="G43" s="182"/>
      <c r="H43" s="182"/>
      <c r="I43" s="182">
        <f t="shared" si="1"/>
        <v>3.2</v>
      </c>
      <c r="J43" s="187" t="s">
        <v>55</v>
      </c>
    </row>
    <row r="44" ht="22.5" customHeight="1" spans="1:10">
      <c r="A44" s="25" t="s">
        <v>55</v>
      </c>
      <c r="B44" s="25" t="s">
        <v>60</v>
      </c>
      <c r="C44" s="188">
        <v>3.3</v>
      </c>
      <c r="D44" s="188">
        <v>0</v>
      </c>
      <c r="E44" s="181"/>
      <c r="F44" s="181"/>
      <c r="G44" s="182"/>
      <c r="H44" s="182"/>
      <c r="I44" s="182">
        <f t="shared" si="1"/>
        <v>3.3</v>
      </c>
      <c r="J44" s="187" t="s">
        <v>55</v>
      </c>
    </row>
    <row r="45" ht="22.5" customHeight="1" spans="1:10">
      <c r="A45" s="25" t="s">
        <v>55</v>
      </c>
      <c r="B45" s="25" t="s">
        <v>61</v>
      </c>
      <c r="C45" s="180">
        <v>2.7</v>
      </c>
      <c r="D45" s="180">
        <v>0</v>
      </c>
      <c r="E45" s="181"/>
      <c r="F45" s="181"/>
      <c r="G45" s="182"/>
      <c r="H45" s="182"/>
      <c r="I45" s="182">
        <f t="shared" si="1"/>
        <v>2.7</v>
      </c>
      <c r="J45" s="187" t="s">
        <v>55</v>
      </c>
    </row>
    <row r="46" ht="22.5" customHeight="1" spans="1:10">
      <c r="A46" s="25" t="s">
        <v>55</v>
      </c>
      <c r="B46" s="25" t="s">
        <v>62</v>
      </c>
      <c r="C46" s="180">
        <v>3</v>
      </c>
      <c r="D46" s="180">
        <v>0</v>
      </c>
      <c r="E46" s="181"/>
      <c r="F46" s="181"/>
      <c r="G46" s="182"/>
      <c r="H46" s="182"/>
      <c r="I46" s="182">
        <f t="shared" si="1"/>
        <v>3</v>
      </c>
      <c r="J46" s="189" t="s">
        <v>55</v>
      </c>
    </row>
    <row r="47" ht="22.5" customHeight="1" spans="1:10">
      <c r="A47" s="25" t="s">
        <v>55</v>
      </c>
      <c r="B47" s="25" t="s">
        <v>63</v>
      </c>
      <c r="C47" s="180">
        <v>2.7</v>
      </c>
      <c r="D47" s="180">
        <v>0</v>
      </c>
      <c r="E47" s="181"/>
      <c r="F47" s="181"/>
      <c r="G47" s="182"/>
      <c r="H47" s="182"/>
      <c r="I47" s="182">
        <f t="shared" si="1"/>
        <v>2.7</v>
      </c>
      <c r="J47" s="189" t="s">
        <v>55</v>
      </c>
    </row>
    <row r="48" ht="22.5" customHeight="1" spans="1:10">
      <c r="A48" s="25" t="s">
        <v>55</v>
      </c>
      <c r="B48" s="25" t="s">
        <v>64</v>
      </c>
      <c r="C48" s="180">
        <v>2.8</v>
      </c>
      <c r="D48" s="180">
        <v>0</v>
      </c>
      <c r="E48" s="181"/>
      <c r="F48" s="181"/>
      <c r="G48" s="182"/>
      <c r="H48" s="182"/>
      <c r="I48" s="182">
        <f t="shared" si="1"/>
        <v>2.8</v>
      </c>
      <c r="J48" s="189" t="s">
        <v>55</v>
      </c>
    </row>
    <row r="49" ht="22.5" customHeight="1" spans="1:10">
      <c r="A49" s="46" t="s">
        <v>55</v>
      </c>
      <c r="B49" s="46" t="s">
        <v>65</v>
      </c>
      <c r="C49" s="180">
        <v>2.9</v>
      </c>
      <c r="D49" s="180">
        <v>0</v>
      </c>
      <c r="E49" s="190"/>
      <c r="F49" s="181"/>
      <c r="G49" s="182"/>
      <c r="H49" s="182"/>
      <c r="I49" s="182">
        <f t="shared" si="1"/>
        <v>2.9</v>
      </c>
      <c r="J49" s="185" t="s">
        <v>55</v>
      </c>
    </row>
    <row r="50" spans="1:10">
      <c r="A50" s="48"/>
    </row>
    <row r="51" spans="1:10">
      <c r="A51" s="48"/>
    </row>
    <row r="52" spans="1:10">
      <c r="A52" s="48"/>
    </row>
    <row r="53" spans="1:10">
      <c r="A53" s="48"/>
    </row>
    <row r="54" spans="1:10">
      <c r="A54" s="48"/>
    </row>
    <row r="55" spans="1:10">
      <c r="A55" s="48"/>
    </row>
    <row r="56" spans="1:10">
      <c r="A56" s="48"/>
    </row>
    <row r="57" spans="1:10">
      <c r="A57" s="48"/>
    </row>
    <row r="58" spans="1:10">
      <c r="A58" s="48"/>
    </row>
    <row r="59" spans="1:10">
      <c r="A59" s="48"/>
    </row>
    <row r="60" spans="1:10">
      <c r="A60" s="48"/>
    </row>
    <row r="61" spans="1:10">
      <c r="A61" s="48"/>
    </row>
    <row r="62" spans="1:10">
      <c r="A62" s="48"/>
    </row>
    <row r="63" spans="1:10">
      <c r="A63" s="48"/>
    </row>
    <row r="64" spans="1:10">
      <c r="A64" s="48"/>
    </row>
    <row r="65" spans="1:1">
      <c r="A65" s="48"/>
    </row>
    <row r="66" spans="1:1">
      <c r="A66" s="48"/>
    </row>
    <row r="67" spans="1:1">
      <c r="A67" s="48"/>
    </row>
    <row r="68" spans="1:1">
      <c r="A68" s="48"/>
    </row>
    <row r="69" spans="1:1">
      <c r="A69" s="48"/>
    </row>
    <row r="70" spans="1:1">
      <c r="A70" s="48"/>
    </row>
    <row r="71" spans="1:1">
      <c r="A71" s="48"/>
    </row>
    <row r="72" spans="1:1">
      <c r="A72" s="48"/>
    </row>
    <row r="73" spans="1:1">
      <c r="A73" s="48"/>
    </row>
    <row r="74" spans="1:1">
      <c r="A74" s="48"/>
    </row>
    <row r="75" spans="1:1">
      <c r="A75" s="48"/>
    </row>
    <row r="76" spans="1:1">
      <c r="A76" s="48"/>
    </row>
    <row r="77" spans="1:1">
      <c r="A77" s="48"/>
    </row>
    <row r="78" spans="1:1">
      <c r="A78" s="48"/>
    </row>
    <row r="79" spans="1:1">
      <c r="A79" s="48"/>
    </row>
    <row r="80" spans="1:1">
      <c r="A80" s="48"/>
    </row>
    <row r="81" spans="1:1">
      <c r="A81" s="48"/>
    </row>
    <row r="82" spans="1:1">
      <c r="A82" s="48"/>
    </row>
    <row r="83" spans="1:1">
      <c r="A83" s="48"/>
    </row>
    <row r="84" spans="1:1">
      <c r="A84" s="48"/>
    </row>
    <row r="85" spans="1:1">
      <c r="A85" s="48"/>
    </row>
    <row r="86" spans="1:1">
      <c r="A86" s="48"/>
    </row>
    <row r="87" spans="1:1">
      <c r="A87" s="48"/>
    </row>
    <row r="88" spans="1:1">
      <c r="A88" s="48"/>
    </row>
    <row r="89" spans="1:1">
      <c r="A89" s="48"/>
    </row>
    <row r="90" spans="1:1">
      <c r="A90" s="48"/>
    </row>
    <row r="91" spans="1:1">
      <c r="A91" s="48"/>
    </row>
    <row r="92" spans="1:1">
      <c r="A92" s="48"/>
    </row>
    <row r="93" spans="1:1">
      <c r="A93" s="48"/>
    </row>
    <row r="94" spans="1:1">
      <c r="A94" s="48"/>
    </row>
    <row r="95" spans="1:1">
      <c r="A95" s="48"/>
    </row>
    <row r="96" spans="1:1">
      <c r="A96" s="48"/>
    </row>
    <row r="97" spans="1:1">
      <c r="A97" s="48"/>
    </row>
    <row r="98" spans="1:1">
      <c r="A98" s="48"/>
    </row>
    <row r="99" spans="1:1">
      <c r="A99" s="48"/>
    </row>
    <row r="100" spans="1:1">
      <c r="A100" s="48"/>
    </row>
    <row r="101" spans="1:1">
      <c r="A101" s="48"/>
    </row>
    <row r="102" spans="1:1">
      <c r="A102" s="48"/>
    </row>
    <row r="103" spans="1:1">
      <c r="A103" s="48"/>
    </row>
    <row r="104" spans="1:1">
      <c r="A104" s="48"/>
    </row>
    <row r="105" spans="1:1">
      <c r="A105" s="48"/>
    </row>
    <row r="106" spans="1:1">
      <c r="A106" s="48"/>
    </row>
    <row r="107" spans="1:1">
      <c r="A107" s="48"/>
    </row>
    <row r="108" spans="1:1">
      <c r="A108" s="48"/>
    </row>
    <row r="109" spans="1:1">
      <c r="A109" s="48"/>
    </row>
    <row r="110" spans="1:1">
      <c r="A110" s="48"/>
    </row>
    <row r="111" spans="1:1">
      <c r="A111" s="48"/>
    </row>
    <row r="112" spans="1:1">
      <c r="A112" s="48"/>
    </row>
    <row r="113" spans="1:1">
      <c r="A113" s="48"/>
    </row>
    <row r="114" spans="1:1">
      <c r="A114" s="48"/>
    </row>
    <row r="115" spans="1:1">
      <c r="A115" s="48"/>
    </row>
    <row r="116" spans="1:1">
      <c r="A116" s="48"/>
    </row>
    <row r="117" spans="1:1">
      <c r="A117" s="48"/>
    </row>
    <row r="118" spans="1:1">
      <c r="A118" s="48"/>
    </row>
    <row r="119" spans="1:1">
      <c r="A119" s="48"/>
    </row>
    <row r="120" spans="1:1">
      <c r="A120" s="48"/>
    </row>
    <row r="121" spans="1:1">
      <c r="A121" s="48"/>
    </row>
    <row r="122" spans="1:1">
      <c r="A122" s="48"/>
    </row>
    <row r="123" spans="1:1">
      <c r="A123" s="48"/>
    </row>
    <row r="124" spans="1:1">
      <c r="A124" s="48"/>
    </row>
    <row r="125" spans="1:1">
      <c r="A125" s="48"/>
    </row>
    <row r="126" spans="1:1">
      <c r="A126" s="48"/>
    </row>
    <row r="127" spans="1:1">
      <c r="A127" s="48"/>
    </row>
    <row r="128" spans="1:1">
      <c r="A128" s="48"/>
    </row>
    <row r="129" spans="1:1">
      <c r="A129" s="48"/>
    </row>
    <row r="130" spans="1:1">
      <c r="A130" s="48"/>
    </row>
    <row r="131" spans="1:1">
      <c r="A131" s="48"/>
    </row>
    <row r="132" spans="1:1">
      <c r="A132" s="48"/>
    </row>
    <row r="133" spans="1:1">
      <c r="A133" s="48"/>
    </row>
    <row r="134" spans="1:1">
      <c r="A134" s="48"/>
    </row>
    <row r="135" spans="1:1">
      <c r="A135" s="48"/>
    </row>
    <row r="136" spans="1:1">
      <c r="A136" s="48"/>
    </row>
    <row r="137" spans="1:1">
      <c r="A137" s="48"/>
    </row>
    <row r="138" spans="1:1">
      <c r="A138" s="48"/>
    </row>
    <row r="139" spans="1:1">
      <c r="A139" s="48"/>
    </row>
    <row r="140" spans="1:1">
      <c r="A140" s="48"/>
    </row>
    <row r="141" spans="1:1">
      <c r="A141" s="48"/>
    </row>
    <row r="142" spans="1:1">
      <c r="A142" s="48"/>
    </row>
    <row r="143" spans="1:1">
      <c r="A143" s="48"/>
    </row>
    <row r="144" spans="1:1">
      <c r="A144" s="48"/>
    </row>
    <row r="145" spans="1:1">
      <c r="A145" s="48"/>
    </row>
    <row r="146" spans="1:1">
      <c r="A146" s="48"/>
    </row>
    <row r="147" spans="1:1">
      <c r="A147" s="48"/>
    </row>
    <row r="148" spans="1:1">
      <c r="A148" s="48"/>
    </row>
    <row r="149" spans="1:1">
      <c r="A149" s="48"/>
    </row>
    <row r="150" spans="1:1">
      <c r="A150" s="48"/>
    </row>
    <row r="151" spans="1:1">
      <c r="A151" s="48"/>
    </row>
    <row r="152" spans="1:1">
      <c r="A152" s="48"/>
    </row>
    <row r="153" spans="1:1">
      <c r="A153" s="48"/>
    </row>
    <row r="154" spans="1:1">
      <c r="A154" s="48"/>
    </row>
    <row r="155" spans="1:1">
      <c r="A155" s="48"/>
    </row>
    <row r="156" spans="1:1">
      <c r="A156" s="48"/>
    </row>
    <row r="157" spans="1:1">
      <c r="A157" s="48"/>
    </row>
    <row r="158" spans="1:1">
      <c r="A158" s="48"/>
    </row>
    <row r="159" spans="1:1">
      <c r="A159" s="48"/>
    </row>
    <row r="160" spans="1:1">
      <c r="A160" s="48"/>
    </row>
    <row r="161" spans="1:1">
      <c r="A161" s="48"/>
    </row>
    <row r="162" spans="1:1">
      <c r="A162" s="48"/>
    </row>
    <row r="163" spans="1:1">
      <c r="A163" s="48"/>
    </row>
    <row r="164" spans="1:1">
      <c r="A164" s="48"/>
    </row>
    <row r="165" spans="1:1">
      <c r="A165" s="48"/>
    </row>
    <row r="166" spans="1:1">
      <c r="A166" s="48"/>
    </row>
    <row r="167" spans="1:1">
      <c r="A167" s="48"/>
    </row>
    <row r="168" spans="1:1">
      <c r="A168" s="48"/>
    </row>
    <row r="169" spans="1:1">
      <c r="A169" s="48"/>
    </row>
    <row r="170" spans="1:1">
      <c r="A170" s="48"/>
    </row>
    <row r="171" spans="1:1">
      <c r="A171" s="48"/>
    </row>
    <row r="172" spans="1:1">
      <c r="A172" s="48"/>
    </row>
    <row r="173" spans="1:1">
      <c r="A173" s="48"/>
    </row>
    <row r="174" spans="1:1">
      <c r="A174" s="48"/>
    </row>
    <row r="175" spans="1:1">
      <c r="A175" s="48"/>
    </row>
    <row r="176" spans="1:1">
      <c r="A176" s="48"/>
    </row>
    <row r="177" spans="1:1">
      <c r="A177" s="48"/>
    </row>
    <row r="178" spans="1:1">
      <c r="A178" s="48"/>
    </row>
    <row r="179" spans="1:1">
      <c r="A179" s="48"/>
    </row>
    <row r="180" spans="1:1">
      <c r="A180" s="48"/>
    </row>
    <row r="181" spans="1:1">
      <c r="A181" s="48"/>
    </row>
    <row r="182" spans="1:1">
      <c r="A182" s="48"/>
    </row>
    <row r="183" spans="1:1">
      <c r="A183" s="48"/>
    </row>
    <row r="184" spans="1:1">
      <c r="A184" s="48"/>
    </row>
    <row r="185" spans="1:1">
      <c r="A185" s="48"/>
    </row>
    <row r="186" spans="1:1">
      <c r="A186" s="48"/>
    </row>
    <row r="187" spans="1:1">
      <c r="A187" s="48"/>
    </row>
    <row r="188" spans="1:1">
      <c r="A188" s="48"/>
    </row>
    <row r="189" spans="1:1">
      <c r="A189" s="48"/>
    </row>
    <row r="190" spans="1:1">
      <c r="A190" s="48"/>
    </row>
    <row r="191" spans="1:1">
      <c r="A191" s="48"/>
    </row>
    <row r="192" spans="1:1">
      <c r="A192" s="48"/>
    </row>
    <row r="193" spans="1:1">
      <c r="A193" s="48"/>
    </row>
    <row r="194" spans="1:1">
      <c r="A194" s="48"/>
    </row>
    <row r="195" spans="1:1">
      <c r="A195" s="48"/>
    </row>
    <row r="196" spans="1:1">
      <c r="A196" s="48"/>
    </row>
    <row r="197" spans="1:1">
      <c r="A197" s="48"/>
    </row>
    <row r="198" spans="1:1">
      <c r="A198" s="48"/>
    </row>
    <row r="199" spans="1:1">
      <c r="A199" s="48"/>
    </row>
    <row r="200" spans="1:1">
      <c r="A200" s="48"/>
    </row>
    <row r="201" spans="1:1">
      <c r="A201" s="48"/>
    </row>
  </sheetData>
  <mergeCells count="10">
    <mergeCell ref="A1:J1"/>
    <mergeCell ref="A2:J2"/>
    <mergeCell ref="A3:J3"/>
    <mergeCell ref="C4:D4"/>
    <mergeCell ref="E4:F4"/>
    <mergeCell ref="G4:H4"/>
    <mergeCell ref="A4:A5"/>
    <mergeCell ref="B4:B5"/>
    <mergeCell ref="I4:I5"/>
    <mergeCell ref="J4:J5"/>
  </mergeCells>
  <printOptions horizontalCentered="1"/>
  <pageMargins left="0.708661" right="0.708661" top="0.748031" bottom="0.748031" header="0.314961" footer="0.314961"/>
  <pageSetup paperSize="9" orientation="portrait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25"/>
  <sheetViews>
    <sheetView zoomScale="115" zoomScaleNormal="115" topLeftCell="C1" workbookViewId="0">
      <pane ySplit="5" topLeftCell="A150" activePane="bottomLeft" state="frozen"/>
      <selection/>
      <selection pane="bottomLeft" activeCell="U159" sqref="U159"/>
    </sheetView>
  </sheetViews>
  <sheetFormatPr defaultColWidth="9" defaultRowHeight="14.25"/>
  <cols>
    <col min="1" max="1" width="10.6416666666667" style="49" customWidth="1"/>
    <col min="2" max="2" width="7.71666666666667" style="50" customWidth="1"/>
    <col min="3" max="3" width="21.1916666666667" style="2" customWidth="1"/>
    <col min="4" max="4" width="4.75" style="50"/>
    <col min="5" max="5" width="28.9083333333333" style="2" customWidth="1"/>
    <col min="6" max="6" width="4.25" style="51" customWidth="1"/>
    <col min="7" max="7" width="3.375" style="51" customWidth="1"/>
    <col min="8" max="8" width="4.375" style="51" customWidth="1"/>
    <col min="9" max="9" width="4.25" style="51" customWidth="1"/>
    <col min="10" max="10" width="6.625" style="52" customWidth="1"/>
    <col min="11" max="11" width="5.625" style="53" customWidth="1"/>
    <col min="12" max="12" width="7.125" style="54" customWidth="1"/>
    <col min="13" max="13" width="2.75" style="3" customWidth="1"/>
    <col min="14" max="14" width="3.375" style="2" customWidth="1"/>
    <col min="15" max="15" width="2.625" style="2" customWidth="1"/>
    <col min="16" max="16" width="4.25" style="2" customWidth="1"/>
    <col min="17" max="17" width="2.75" style="2" customWidth="1"/>
    <col min="18" max="18" width="3.125" style="2"/>
    <col min="19" max="19" width="3.375" style="3" customWidth="1"/>
    <col min="20" max="20" width="2.75" style="4" customWidth="1"/>
    <col min="21" max="21" width="8.375" style="55"/>
    <col min="22" max="22" width="6.375" style="2"/>
    <col min="23" max="26" width="9" style="2"/>
  </cols>
  <sheetData>
    <row r="1" ht="31.5" customHeight="1" spans="1:26">
      <c r="A1" s="5" t="s">
        <v>66</v>
      </c>
      <c r="B1" s="5"/>
      <c r="C1" s="5"/>
      <c r="D1" s="5"/>
      <c r="E1" s="5"/>
      <c r="F1" s="56"/>
      <c r="G1" s="56"/>
      <c r="H1" s="56"/>
      <c r="I1" s="56"/>
      <c r="J1" s="57"/>
      <c r="K1" s="58"/>
      <c r="L1" s="58"/>
      <c r="M1" s="5"/>
      <c r="N1" s="5"/>
      <c r="O1" s="5"/>
      <c r="P1" s="5"/>
      <c r="Q1" s="5"/>
      <c r="R1" s="5"/>
      <c r="S1" s="5"/>
      <c r="T1" s="5"/>
      <c r="U1" s="5"/>
      <c r="V1" s="6"/>
    </row>
    <row r="2" spans="1:26">
      <c r="A2" s="10" t="s">
        <v>67</v>
      </c>
      <c r="B2" s="7"/>
      <c r="C2" s="8" t="s">
        <v>68</v>
      </c>
      <c r="D2" s="9"/>
      <c r="E2" s="10"/>
      <c r="F2" s="7"/>
      <c r="G2" s="7"/>
      <c r="H2" s="7"/>
      <c r="I2" s="59"/>
      <c r="J2" s="60" t="s">
        <v>69</v>
      </c>
      <c r="K2" s="61"/>
      <c r="L2" s="62" t="s">
        <v>22</v>
      </c>
      <c r="M2" s="63"/>
      <c r="N2" s="10"/>
      <c r="O2" s="10"/>
      <c r="P2" s="10"/>
      <c r="Q2" s="9">
        <v>7</v>
      </c>
      <c r="R2" s="59" t="s">
        <v>70</v>
      </c>
      <c r="S2" s="15" t="s">
        <v>71</v>
      </c>
      <c r="T2" s="16" t="s">
        <v>72</v>
      </c>
      <c r="U2" s="13"/>
      <c r="V2" s="10"/>
    </row>
    <row r="3" s="47" customFormat="1" ht="18" customHeight="1" spans="1:26">
      <c r="A3" s="64" t="s">
        <v>73</v>
      </c>
      <c r="B3" s="65"/>
      <c r="C3" s="65"/>
      <c r="D3" s="65"/>
      <c r="E3" s="65"/>
      <c r="F3" s="66"/>
      <c r="G3" s="66"/>
      <c r="H3" s="66"/>
      <c r="I3" s="66"/>
      <c r="J3" s="67"/>
      <c r="K3" s="68"/>
      <c r="L3" s="69"/>
      <c r="M3" s="65"/>
      <c r="N3" s="65"/>
      <c r="O3" s="65"/>
      <c r="P3" s="65"/>
      <c r="Q3" s="65"/>
      <c r="R3" s="65"/>
      <c r="S3" s="65"/>
      <c r="T3" s="65"/>
      <c r="U3" s="70"/>
      <c r="V3" s="71"/>
    </row>
    <row r="4" ht="20.25" customHeight="1" spans="1:26">
      <c r="A4" s="72" t="s">
        <v>3</v>
      </c>
      <c r="B4" s="73" t="s">
        <v>4</v>
      </c>
      <c r="C4" s="73" t="s">
        <v>74</v>
      </c>
      <c r="D4" s="20"/>
      <c r="E4" s="20"/>
      <c r="F4" s="74"/>
      <c r="G4" s="74"/>
      <c r="H4" s="74"/>
      <c r="I4" s="74"/>
      <c r="J4" s="75"/>
      <c r="K4" s="76"/>
      <c r="L4" s="76"/>
      <c r="M4" s="73" t="s">
        <v>75</v>
      </c>
      <c r="N4" s="20"/>
      <c r="O4" s="20"/>
      <c r="P4" s="20"/>
      <c r="Q4" s="20"/>
      <c r="R4" s="20"/>
      <c r="S4" s="20"/>
      <c r="T4" s="20"/>
      <c r="U4" s="77" t="s">
        <v>8</v>
      </c>
    </row>
    <row r="5" ht="42" spans="1:26">
      <c r="A5" s="19"/>
      <c r="B5" s="20"/>
      <c r="C5" s="78" t="s">
        <v>76</v>
      </c>
      <c r="D5" s="78" t="s">
        <v>77</v>
      </c>
      <c r="E5" s="78" t="s">
        <v>78</v>
      </c>
      <c r="F5" s="78" t="s">
        <v>79</v>
      </c>
      <c r="G5" s="78" t="s">
        <v>80</v>
      </c>
      <c r="H5" s="79" t="s">
        <v>81</v>
      </c>
      <c r="I5" s="80" t="s">
        <v>82</v>
      </c>
      <c r="J5" s="81" t="s">
        <v>83</v>
      </c>
      <c r="K5" s="82" t="s">
        <v>84</v>
      </c>
      <c r="L5" s="83" t="s">
        <v>85</v>
      </c>
      <c r="M5" s="78" t="s">
        <v>86</v>
      </c>
      <c r="N5" s="78" t="s">
        <v>87</v>
      </c>
      <c r="O5" s="78" t="s">
        <v>88</v>
      </c>
      <c r="P5" s="78" t="s">
        <v>89</v>
      </c>
      <c r="Q5" s="78" t="s">
        <v>79</v>
      </c>
      <c r="R5" s="78" t="s">
        <v>90</v>
      </c>
      <c r="S5" s="84" t="s">
        <v>91</v>
      </c>
      <c r="T5" s="85" t="s">
        <v>92</v>
      </c>
      <c r="U5" s="77"/>
    </row>
    <row r="6" ht="26" customHeight="1" spans="1:26">
      <c r="A6" s="86">
        <v>1991230320</v>
      </c>
      <c r="B6" s="87" t="s">
        <v>12</v>
      </c>
      <c r="C6" s="88" t="s">
        <v>93</v>
      </c>
      <c r="D6" s="89">
        <v>48</v>
      </c>
      <c r="E6" s="90" t="s">
        <v>94</v>
      </c>
      <c r="F6" s="89">
        <v>93</v>
      </c>
      <c r="G6" s="89">
        <v>4</v>
      </c>
      <c r="H6" s="89">
        <v>12</v>
      </c>
      <c r="I6" s="89">
        <v>48</v>
      </c>
      <c r="J6" s="91">
        <f t="shared" ref="J6:J12" si="0">IF(F6&lt;=45,1,IF(F6&lt;90,1+0.5*(F6/45-1),IF(F6&gt;=90,1.5+0.2*(F6/45-2))))</f>
        <v>1.51333333333333</v>
      </c>
      <c r="K6" s="92">
        <v>1</v>
      </c>
      <c r="L6" s="93">
        <f t="shared" ref="L6:L12" si="1">I6*J6*K6</f>
        <v>72.64</v>
      </c>
      <c r="M6" s="94"/>
      <c r="N6" s="94"/>
      <c r="O6" s="94"/>
      <c r="P6" s="94"/>
      <c r="Q6" s="94"/>
      <c r="R6" s="94"/>
      <c r="S6" s="94"/>
      <c r="T6" s="94"/>
      <c r="U6" s="95">
        <f>SUM(L6:L8)</f>
        <v>97.0311111111111</v>
      </c>
    </row>
    <row r="7" ht="18" customHeight="1" spans="1:26">
      <c r="A7" s="96"/>
      <c r="B7" s="97"/>
      <c r="C7" s="87" t="s">
        <v>95</v>
      </c>
      <c r="D7" s="89">
        <v>8</v>
      </c>
      <c r="E7" s="90" t="s">
        <v>96</v>
      </c>
      <c r="F7" s="89">
        <v>97</v>
      </c>
      <c r="G7" s="89">
        <v>2</v>
      </c>
      <c r="H7" s="89">
        <v>4</v>
      </c>
      <c r="I7" s="89">
        <v>8</v>
      </c>
      <c r="J7" s="91">
        <f t="shared" si="0"/>
        <v>1.53111111111111</v>
      </c>
      <c r="K7" s="92">
        <v>1</v>
      </c>
      <c r="L7" s="93">
        <f t="shared" si="1"/>
        <v>12.2488888888889</v>
      </c>
      <c r="M7" s="94"/>
      <c r="N7" s="94"/>
      <c r="O7" s="94"/>
      <c r="P7" s="94"/>
      <c r="Q7" s="94"/>
      <c r="R7" s="94"/>
      <c r="S7" s="94"/>
      <c r="T7" s="94"/>
      <c r="U7" s="95"/>
    </row>
    <row r="8" s="48" customFormat="1" ht="17" customHeight="1" spans="1:26">
      <c r="A8" s="98"/>
      <c r="B8" s="97"/>
      <c r="C8" s="99"/>
      <c r="D8" s="89">
        <v>8</v>
      </c>
      <c r="E8" s="90" t="s">
        <v>97</v>
      </c>
      <c r="F8" s="89">
        <v>94</v>
      </c>
      <c r="G8" s="89">
        <v>2</v>
      </c>
      <c r="H8" s="89">
        <v>4</v>
      </c>
      <c r="I8" s="89">
        <v>8</v>
      </c>
      <c r="J8" s="91">
        <f t="shared" si="0"/>
        <v>1.51777777777778</v>
      </c>
      <c r="K8" s="92">
        <v>1</v>
      </c>
      <c r="L8" s="93">
        <f t="shared" si="1"/>
        <v>12.1422222222222</v>
      </c>
      <c r="M8" s="100"/>
      <c r="N8" s="90"/>
      <c r="O8" s="90"/>
      <c r="P8" s="90"/>
      <c r="Q8" s="90"/>
      <c r="R8" s="90"/>
      <c r="S8" s="100"/>
      <c r="T8" s="101"/>
      <c r="U8" s="95"/>
      <c r="V8" s="102"/>
      <c r="W8" s="102"/>
      <c r="X8" s="102"/>
      <c r="Y8" s="102"/>
      <c r="Z8" s="102"/>
    </row>
    <row r="9" s="48" customFormat="1" ht="17" customHeight="1" spans="1:26">
      <c r="A9" s="103">
        <v>2005160125</v>
      </c>
      <c r="B9" s="87" t="s">
        <v>14</v>
      </c>
      <c r="C9" s="99" t="s">
        <v>98</v>
      </c>
      <c r="D9" s="89">
        <v>48</v>
      </c>
      <c r="E9" s="90" t="s">
        <v>99</v>
      </c>
      <c r="F9" s="89">
        <v>74</v>
      </c>
      <c r="G9" s="89">
        <v>6</v>
      </c>
      <c r="H9" s="89">
        <v>8</v>
      </c>
      <c r="I9" s="89">
        <v>48</v>
      </c>
      <c r="J9" s="91">
        <f t="shared" si="0"/>
        <v>1.32222222222222</v>
      </c>
      <c r="K9" s="92">
        <v>1</v>
      </c>
      <c r="L9" s="93">
        <f t="shared" si="1"/>
        <v>63.4666666666667</v>
      </c>
      <c r="M9" s="100"/>
      <c r="N9" s="90"/>
      <c r="O9" s="90"/>
      <c r="P9" s="90"/>
      <c r="Q9" s="90"/>
      <c r="R9" s="90"/>
      <c r="S9" s="100"/>
      <c r="T9" s="101"/>
      <c r="U9" s="95">
        <f>SUM(L9:L10)</f>
        <v>105.777777777778</v>
      </c>
      <c r="V9" s="102"/>
      <c r="W9" s="102"/>
      <c r="X9" s="102"/>
      <c r="Y9" s="102"/>
      <c r="Z9" s="102"/>
    </row>
    <row r="10" s="48" customFormat="1" ht="27" customHeight="1" spans="1:26">
      <c r="A10" s="103"/>
      <c r="B10" s="97"/>
      <c r="C10" s="104" t="s">
        <v>100</v>
      </c>
      <c r="D10" s="89">
        <v>32</v>
      </c>
      <c r="E10" s="90" t="s">
        <v>99</v>
      </c>
      <c r="F10" s="89">
        <v>74</v>
      </c>
      <c r="G10" s="89">
        <v>6</v>
      </c>
      <c r="H10" s="89">
        <v>6</v>
      </c>
      <c r="I10" s="89">
        <v>32</v>
      </c>
      <c r="J10" s="91">
        <f t="shared" si="0"/>
        <v>1.32222222222222</v>
      </c>
      <c r="K10" s="92">
        <v>1</v>
      </c>
      <c r="L10" s="93">
        <f t="shared" si="1"/>
        <v>42.3111111111111</v>
      </c>
      <c r="M10" s="100"/>
      <c r="N10" s="90"/>
      <c r="O10" s="90"/>
      <c r="P10" s="90"/>
      <c r="Q10" s="90"/>
      <c r="R10" s="90"/>
      <c r="S10" s="100"/>
      <c r="T10" s="101"/>
      <c r="U10" s="95"/>
      <c r="V10" s="102"/>
      <c r="W10" s="102"/>
      <c r="X10" s="102"/>
      <c r="Y10" s="102"/>
      <c r="Z10" s="102"/>
    </row>
    <row r="11" s="48" customFormat="1" ht="17" customHeight="1" spans="1:26">
      <c r="A11" s="105">
        <v>2020230576</v>
      </c>
      <c r="B11" s="87" t="s">
        <v>16</v>
      </c>
      <c r="C11" s="89" t="s">
        <v>101</v>
      </c>
      <c r="D11" s="89">
        <v>32</v>
      </c>
      <c r="E11" s="90" t="s">
        <v>102</v>
      </c>
      <c r="F11" s="89">
        <v>25</v>
      </c>
      <c r="G11" s="89">
        <v>2</v>
      </c>
      <c r="H11" s="89">
        <v>16</v>
      </c>
      <c r="I11" s="89">
        <v>32</v>
      </c>
      <c r="J11" s="91">
        <f t="shared" si="0"/>
        <v>1</v>
      </c>
      <c r="K11" s="92">
        <v>1</v>
      </c>
      <c r="L11" s="93">
        <f t="shared" si="1"/>
        <v>32</v>
      </c>
      <c r="M11" s="100"/>
      <c r="N11" s="90"/>
      <c r="O11" s="90"/>
      <c r="P11" s="90"/>
      <c r="Q11" s="90"/>
      <c r="R11" s="90"/>
      <c r="S11" s="100"/>
      <c r="T11" s="101"/>
      <c r="U11" s="95">
        <f>L11+L12</f>
        <v>43.7333333333333</v>
      </c>
      <c r="V11" s="102"/>
      <c r="W11" s="102"/>
      <c r="X11" s="102"/>
      <c r="Y11" s="102"/>
      <c r="Z11" s="102"/>
    </row>
    <row r="12" s="48" customFormat="1" ht="18" customHeight="1" spans="1:26">
      <c r="A12" s="106"/>
      <c r="B12" s="99"/>
      <c r="C12" s="89" t="s">
        <v>95</v>
      </c>
      <c r="D12" s="89">
        <v>8</v>
      </c>
      <c r="E12" s="90" t="s">
        <v>103</v>
      </c>
      <c r="F12" s="89">
        <v>87</v>
      </c>
      <c r="G12" s="89">
        <v>2</v>
      </c>
      <c r="H12" s="89">
        <v>4</v>
      </c>
      <c r="I12" s="89">
        <v>8</v>
      </c>
      <c r="J12" s="91">
        <f t="shared" si="0"/>
        <v>1.46666666666667</v>
      </c>
      <c r="K12" s="92">
        <v>1</v>
      </c>
      <c r="L12" s="93">
        <f t="shared" si="1"/>
        <v>11.7333333333333</v>
      </c>
      <c r="M12" s="100"/>
      <c r="N12" s="90"/>
      <c r="O12" s="90"/>
      <c r="P12" s="90"/>
      <c r="Q12" s="90"/>
      <c r="R12" s="90"/>
      <c r="S12" s="100"/>
      <c r="T12" s="101"/>
      <c r="U12" s="95"/>
      <c r="V12" s="102"/>
      <c r="W12" s="102"/>
      <c r="X12" s="102"/>
      <c r="Y12" s="102"/>
      <c r="Z12" s="102"/>
    </row>
    <row r="13" ht="16" customHeight="1" spans="1:26">
      <c r="A13" s="105">
        <v>2009230355</v>
      </c>
      <c r="B13" s="107" t="s">
        <v>18</v>
      </c>
      <c r="C13" s="107" t="s">
        <v>98</v>
      </c>
      <c r="D13" s="108">
        <v>48</v>
      </c>
      <c r="E13" s="94" t="s">
        <v>104</v>
      </c>
      <c r="F13" s="108">
        <v>97</v>
      </c>
      <c r="G13" s="108">
        <v>6</v>
      </c>
      <c r="H13" s="108">
        <v>8</v>
      </c>
      <c r="I13" s="108">
        <v>48</v>
      </c>
      <c r="J13" s="91">
        <f t="shared" ref="J13:J38" si="2">IF(F13&lt;=45,1,IF(F13&lt;90,1+0.5*(F13/45-1),IF(F13&gt;=90,1.5+0.2*(F13/45-2))))</f>
        <v>1.53111111111111</v>
      </c>
      <c r="K13" s="92">
        <v>1</v>
      </c>
      <c r="L13" s="93">
        <f t="shared" ref="L13:L19" si="3">I13*J13*K13</f>
        <v>73.4933333333333</v>
      </c>
      <c r="M13" s="100"/>
      <c r="N13" s="90"/>
      <c r="O13" s="90"/>
      <c r="P13" s="90"/>
      <c r="Q13" s="90"/>
      <c r="R13" s="90"/>
      <c r="S13" s="100"/>
      <c r="T13" s="101"/>
      <c r="U13" s="95">
        <f>SUM(L13:L18)</f>
        <v>233.04</v>
      </c>
    </row>
    <row r="14" ht="16" customHeight="1" spans="1:26">
      <c r="A14" s="96"/>
      <c r="B14" s="96"/>
      <c r="C14" s="109"/>
      <c r="D14" s="110">
        <v>48</v>
      </c>
      <c r="E14" s="111" t="s">
        <v>105</v>
      </c>
      <c r="F14" s="110">
        <v>20</v>
      </c>
      <c r="G14" s="110">
        <v>6</v>
      </c>
      <c r="H14" s="110">
        <v>1</v>
      </c>
      <c r="I14" s="110">
        <v>6</v>
      </c>
      <c r="J14" s="91">
        <f t="shared" si="2"/>
        <v>1</v>
      </c>
      <c r="K14" s="92">
        <v>1</v>
      </c>
      <c r="L14" s="93">
        <f t="shared" si="3"/>
        <v>6</v>
      </c>
      <c r="M14" s="100"/>
      <c r="N14" s="90"/>
      <c r="O14" s="90"/>
      <c r="P14" s="90"/>
      <c r="Q14" s="90"/>
      <c r="R14" s="90"/>
      <c r="S14" s="100"/>
      <c r="T14" s="101"/>
      <c r="U14" s="95"/>
    </row>
    <row r="15" ht="17" customHeight="1" spans="1:26">
      <c r="A15" s="96"/>
      <c r="B15" s="96"/>
      <c r="C15" s="112" t="s">
        <v>100</v>
      </c>
      <c r="D15" s="108">
        <v>32</v>
      </c>
      <c r="E15" s="94" t="s">
        <v>104</v>
      </c>
      <c r="F15" s="108">
        <v>97</v>
      </c>
      <c r="G15" s="108">
        <v>6</v>
      </c>
      <c r="H15" s="108">
        <v>6</v>
      </c>
      <c r="I15" s="108">
        <v>32</v>
      </c>
      <c r="J15" s="91">
        <f t="shared" si="2"/>
        <v>1.53111111111111</v>
      </c>
      <c r="K15" s="92">
        <v>1</v>
      </c>
      <c r="L15" s="93">
        <f t="shared" si="3"/>
        <v>48.9955555555556</v>
      </c>
      <c r="M15" s="100"/>
      <c r="N15" s="90"/>
      <c r="O15" s="90"/>
      <c r="P15" s="90"/>
      <c r="Q15" s="90"/>
      <c r="R15" s="90"/>
      <c r="S15" s="100"/>
      <c r="T15" s="101"/>
      <c r="U15" s="95"/>
    </row>
    <row r="16" ht="30" customHeight="1" spans="1:26">
      <c r="A16" s="96"/>
      <c r="B16" s="96"/>
      <c r="C16" s="113"/>
      <c r="D16" s="108">
        <v>32</v>
      </c>
      <c r="E16" s="94" t="s">
        <v>106</v>
      </c>
      <c r="F16" s="108">
        <v>78</v>
      </c>
      <c r="G16" s="108">
        <v>6</v>
      </c>
      <c r="H16" s="108">
        <v>6</v>
      </c>
      <c r="I16" s="108">
        <v>32</v>
      </c>
      <c r="J16" s="91">
        <f t="shared" si="2"/>
        <v>1.36666666666667</v>
      </c>
      <c r="K16" s="92">
        <v>1</v>
      </c>
      <c r="L16" s="93">
        <f t="shared" si="3"/>
        <v>43.7333333333333</v>
      </c>
      <c r="M16" s="100"/>
      <c r="N16" s="90"/>
      <c r="O16" s="90"/>
      <c r="P16" s="90"/>
      <c r="Q16" s="90"/>
      <c r="R16" s="90"/>
      <c r="S16" s="100"/>
      <c r="T16" s="101"/>
      <c r="U16" s="95"/>
    </row>
    <row r="17" ht="17" customHeight="1" spans="1:21">
      <c r="A17" s="96"/>
      <c r="B17" s="96"/>
      <c r="C17" s="108" t="s">
        <v>107</v>
      </c>
      <c r="D17" s="108">
        <v>48</v>
      </c>
      <c r="E17" s="94" t="s">
        <v>102</v>
      </c>
      <c r="F17" s="108">
        <v>26</v>
      </c>
      <c r="G17" s="108">
        <v>4</v>
      </c>
      <c r="H17" s="108">
        <v>12</v>
      </c>
      <c r="I17" s="108">
        <v>48</v>
      </c>
      <c r="J17" s="91">
        <f t="shared" si="2"/>
        <v>1</v>
      </c>
      <c r="K17" s="92">
        <v>1</v>
      </c>
      <c r="L17" s="93">
        <f t="shared" si="3"/>
        <v>48</v>
      </c>
      <c r="M17" s="100"/>
      <c r="N17" s="90"/>
      <c r="O17" s="90"/>
      <c r="P17" s="90"/>
      <c r="Q17" s="90"/>
      <c r="R17" s="90"/>
      <c r="S17" s="100"/>
      <c r="T17" s="101"/>
      <c r="U17" s="95"/>
    </row>
    <row r="18" ht="18" customHeight="1" spans="1:21">
      <c r="A18" s="98"/>
      <c r="B18" s="98"/>
      <c r="C18" s="108" t="s">
        <v>95</v>
      </c>
      <c r="D18" s="108">
        <v>8</v>
      </c>
      <c r="E18" s="94" t="s">
        <v>108</v>
      </c>
      <c r="F18" s="108">
        <v>113</v>
      </c>
      <c r="G18" s="108">
        <v>2</v>
      </c>
      <c r="H18" s="108">
        <v>4</v>
      </c>
      <c r="I18" s="108">
        <v>8</v>
      </c>
      <c r="J18" s="91">
        <f t="shared" si="2"/>
        <v>1.60222222222222</v>
      </c>
      <c r="K18" s="92">
        <v>1</v>
      </c>
      <c r="L18" s="93">
        <f t="shared" si="3"/>
        <v>12.8177777777778</v>
      </c>
      <c r="M18" s="100"/>
      <c r="N18" s="90"/>
      <c r="O18" s="90"/>
      <c r="P18" s="90"/>
      <c r="Q18" s="90"/>
      <c r="R18" s="90"/>
      <c r="S18" s="100"/>
      <c r="T18" s="101"/>
      <c r="U18" s="95"/>
    </row>
    <row r="19" spans="1:21">
      <c r="A19" s="114">
        <v>2019230505</v>
      </c>
      <c r="B19" s="107" t="s">
        <v>27</v>
      </c>
      <c r="C19" s="107" t="s">
        <v>98</v>
      </c>
      <c r="D19" s="108">
        <v>48</v>
      </c>
      <c r="E19" s="94" t="s">
        <v>109</v>
      </c>
      <c r="F19" s="108">
        <v>91</v>
      </c>
      <c r="G19" s="108">
        <v>6</v>
      </c>
      <c r="H19" s="108">
        <v>8</v>
      </c>
      <c r="I19" s="108">
        <v>48</v>
      </c>
      <c r="J19" s="91">
        <f t="shared" si="2"/>
        <v>1.50444444444444</v>
      </c>
      <c r="K19" s="92">
        <v>1</v>
      </c>
      <c r="L19" s="93">
        <f t="shared" si="3"/>
        <v>72.2133333333333</v>
      </c>
      <c r="M19" s="100"/>
      <c r="N19" s="90"/>
      <c r="O19" s="90"/>
      <c r="P19" s="90"/>
      <c r="Q19" s="90"/>
      <c r="R19" s="90"/>
      <c r="S19" s="100"/>
      <c r="T19" s="101"/>
      <c r="U19" s="95">
        <f>SUM(L19:L23)</f>
        <v>225.768888888889</v>
      </c>
    </row>
    <row r="20" spans="1:21">
      <c r="A20" s="115"/>
      <c r="B20" s="96"/>
      <c r="C20" s="109"/>
      <c r="D20" s="108">
        <v>48</v>
      </c>
      <c r="E20" s="94" t="s">
        <v>110</v>
      </c>
      <c r="F20" s="108">
        <v>85</v>
      </c>
      <c r="G20" s="108">
        <v>6</v>
      </c>
      <c r="H20" s="108">
        <v>8</v>
      </c>
      <c r="I20" s="108">
        <v>48</v>
      </c>
      <c r="J20" s="91">
        <f t="shared" si="2"/>
        <v>1.44444444444444</v>
      </c>
      <c r="K20" s="92">
        <v>1</v>
      </c>
      <c r="L20" s="93">
        <f t="shared" ref="L20:L51" si="4">I20*J20*K20</f>
        <v>69.3333333333333</v>
      </c>
      <c r="M20" s="100"/>
      <c r="N20" s="90"/>
      <c r="O20" s="90"/>
      <c r="P20" s="90"/>
      <c r="Q20" s="90"/>
      <c r="R20" s="90"/>
      <c r="S20" s="100"/>
      <c r="T20" s="101"/>
      <c r="U20" s="95"/>
    </row>
    <row r="21" spans="1:21">
      <c r="A21" s="115"/>
      <c r="B21" s="96"/>
      <c r="C21" s="112" t="s">
        <v>100</v>
      </c>
      <c r="D21" s="108">
        <v>32</v>
      </c>
      <c r="E21" s="94" t="s">
        <v>110</v>
      </c>
      <c r="F21" s="108">
        <v>85</v>
      </c>
      <c r="G21" s="108">
        <v>6</v>
      </c>
      <c r="H21" s="108">
        <v>6</v>
      </c>
      <c r="I21" s="108">
        <v>32</v>
      </c>
      <c r="J21" s="91">
        <f t="shared" si="2"/>
        <v>1.44444444444444</v>
      </c>
      <c r="K21" s="92">
        <v>1</v>
      </c>
      <c r="L21" s="93">
        <f t="shared" si="4"/>
        <v>46.2222222222222</v>
      </c>
      <c r="M21" s="100"/>
      <c r="N21" s="90"/>
      <c r="O21" s="90"/>
      <c r="P21" s="90"/>
      <c r="Q21" s="90"/>
      <c r="R21" s="90"/>
      <c r="S21" s="100"/>
      <c r="T21" s="101"/>
      <c r="U21" s="95"/>
    </row>
    <row r="22" spans="1:21">
      <c r="A22" s="115"/>
      <c r="B22" s="96"/>
      <c r="C22" s="113"/>
      <c r="D22" s="110">
        <v>32</v>
      </c>
      <c r="E22" s="116" t="s">
        <v>105</v>
      </c>
      <c r="F22" s="110">
        <v>20</v>
      </c>
      <c r="G22" s="110">
        <v>6</v>
      </c>
      <c r="H22" s="110">
        <v>1</v>
      </c>
      <c r="I22" s="110">
        <v>6</v>
      </c>
      <c r="J22" s="91">
        <f t="shared" si="2"/>
        <v>1</v>
      </c>
      <c r="K22" s="92">
        <v>1</v>
      </c>
      <c r="L22" s="93">
        <f t="shared" si="4"/>
        <v>6</v>
      </c>
      <c r="M22" s="100"/>
      <c r="N22" s="90"/>
      <c r="O22" s="90"/>
      <c r="P22" s="90"/>
      <c r="Q22" s="90"/>
      <c r="R22" s="90"/>
      <c r="S22" s="100"/>
      <c r="T22" s="101"/>
      <c r="U22" s="95"/>
    </row>
    <row r="23" spans="1:21">
      <c r="A23" s="117"/>
      <c r="B23" s="98"/>
      <c r="C23" s="108" t="s">
        <v>111</v>
      </c>
      <c r="D23" s="108">
        <v>32</v>
      </c>
      <c r="E23" s="94" t="s">
        <v>102</v>
      </c>
      <c r="F23" s="108">
        <v>26</v>
      </c>
      <c r="G23" s="108">
        <v>2</v>
      </c>
      <c r="H23" s="108">
        <v>16</v>
      </c>
      <c r="I23" s="108">
        <v>32</v>
      </c>
      <c r="J23" s="91">
        <f t="shared" si="2"/>
        <v>1</v>
      </c>
      <c r="K23" s="92">
        <v>1</v>
      </c>
      <c r="L23" s="93">
        <f t="shared" si="4"/>
        <v>32</v>
      </c>
      <c r="M23" s="100"/>
      <c r="N23" s="90"/>
      <c r="O23" s="90"/>
      <c r="P23" s="90"/>
      <c r="Q23" s="90"/>
      <c r="R23" s="90"/>
      <c r="S23" s="100"/>
      <c r="T23" s="101"/>
      <c r="U23" s="95"/>
    </row>
    <row r="24" spans="1:21">
      <c r="A24" s="105">
        <v>2021230601</v>
      </c>
      <c r="B24" s="107" t="s">
        <v>32</v>
      </c>
      <c r="C24" s="112" t="s">
        <v>93</v>
      </c>
      <c r="D24" s="108">
        <v>48</v>
      </c>
      <c r="E24" s="94" t="s">
        <v>112</v>
      </c>
      <c r="F24" s="108">
        <v>78</v>
      </c>
      <c r="G24" s="108">
        <v>4</v>
      </c>
      <c r="H24" s="108">
        <v>12</v>
      </c>
      <c r="I24" s="108">
        <v>48</v>
      </c>
      <c r="J24" s="91">
        <f t="shared" si="2"/>
        <v>1.36666666666667</v>
      </c>
      <c r="K24" s="92">
        <v>1</v>
      </c>
      <c r="L24" s="93">
        <f t="shared" si="4"/>
        <v>65.6</v>
      </c>
      <c r="M24" s="100"/>
      <c r="N24" s="90"/>
      <c r="O24" s="90"/>
      <c r="P24" s="90"/>
      <c r="Q24" s="90"/>
      <c r="R24" s="90"/>
      <c r="S24" s="100"/>
      <c r="T24" s="101"/>
      <c r="U24" s="95">
        <f>SUM(L24:L27)</f>
        <v>273.813333333333</v>
      </c>
    </row>
    <row r="25" spans="1:21">
      <c r="A25" s="103"/>
      <c r="B25" s="118"/>
      <c r="C25" s="119"/>
      <c r="D25" s="89">
        <v>48</v>
      </c>
      <c r="E25" s="94" t="s">
        <v>113</v>
      </c>
      <c r="F25" s="108">
        <v>101</v>
      </c>
      <c r="G25" s="108">
        <v>4</v>
      </c>
      <c r="H25" s="108">
        <v>12</v>
      </c>
      <c r="I25" s="108">
        <v>48</v>
      </c>
      <c r="J25" s="91">
        <f t="shared" si="2"/>
        <v>1.54888888888889</v>
      </c>
      <c r="K25" s="92">
        <v>1</v>
      </c>
      <c r="L25" s="93">
        <f t="shared" si="4"/>
        <v>74.3466666666667</v>
      </c>
      <c r="M25" s="100"/>
      <c r="N25" s="90"/>
      <c r="O25" s="90"/>
      <c r="P25" s="90"/>
      <c r="Q25" s="90"/>
      <c r="R25" s="90"/>
      <c r="S25" s="100"/>
      <c r="T25" s="101"/>
      <c r="U25" s="95"/>
    </row>
    <row r="26" ht="19.5" customHeight="1" spans="1:21">
      <c r="A26" s="103"/>
      <c r="B26" s="118"/>
      <c r="C26" s="119"/>
      <c r="D26" s="89">
        <v>48</v>
      </c>
      <c r="E26" s="94" t="s">
        <v>114</v>
      </c>
      <c r="F26" s="108">
        <v>78</v>
      </c>
      <c r="G26" s="108">
        <v>4</v>
      </c>
      <c r="H26" s="108">
        <v>12</v>
      </c>
      <c r="I26" s="108">
        <v>48</v>
      </c>
      <c r="J26" s="91">
        <f t="shared" si="2"/>
        <v>1.36666666666667</v>
      </c>
      <c r="K26" s="92">
        <v>1</v>
      </c>
      <c r="L26" s="93">
        <f t="shared" si="4"/>
        <v>65.6</v>
      </c>
      <c r="M26" s="100"/>
      <c r="N26" s="90"/>
      <c r="O26" s="90"/>
      <c r="P26" s="90"/>
      <c r="Q26" s="90"/>
      <c r="R26" s="90"/>
      <c r="S26" s="100"/>
      <c r="T26" s="101"/>
      <c r="U26" s="95"/>
    </row>
    <row r="27" spans="1:21">
      <c r="A27" s="106"/>
      <c r="B27" s="109"/>
      <c r="C27" s="113"/>
      <c r="D27" s="89">
        <v>48</v>
      </c>
      <c r="E27" s="94" t="s">
        <v>115</v>
      </c>
      <c r="F27" s="108">
        <v>83</v>
      </c>
      <c r="G27" s="108">
        <v>4</v>
      </c>
      <c r="H27" s="108">
        <v>12</v>
      </c>
      <c r="I27" s="108">
        <v>48</v>
      </c>
      <c r="J27" s="91">
        <f t="shared" si="2"/>
        <v>1.42222222222222</v>
      </c>
      <c r="K27" s="92">
        <v>1</v>
      </c>
      <c r="L27" s="93">
        <f t="shared" si="4"/>
        <v>68.2666666666667</v>
      </c>
      <c r="M27" s="100"/>
      <c r="N27" s="90"/>
      <c r="O27" s="90"/>
      <c r="P27" s="90"/>
      <c r="Q27" s="90"/>
      <c r="R27" s="90"/>
      <c r="S27" s="100"/>
      <c r="T27" s="101"/>
      <c r="U27" s="95"/>
    </row>
    <row r="28" ht="13.5" customHeight="1" spans="1:21">
      <c r="A28" s="105">
        <v>2022230631</v>
      </c>
      <c r="B28" s="107" t="s">
        <v>40</v>
      </c>
      <c r="C28" s="107" t="s">
        <v>95</v>
      </c>
      <c r="D28" s="108">
        <v>8</v>
      </c>
      <c r="E28" s="94" t="s">
        <v>116</v>
      </c>
      <c r="F28" s="108">
        <v>119</v>
      </c>
      <c r="G28" s="108">
        <v>2</v>
      </c>
      <c r="H28" s="108">
        <v>4</v>
      </c>
      <c r="I28" s="108">
        <v>8</v>
      </c>
      <c r="J28" s="91">
        <f t="shared" si="2"/>
        <v>1.62888888888889</v>
      </c>
      <c r="K28" s="92">
        <v>1</v>
      </c>
      <c r="L28" s="93">
        <f t="shared" si="4"/>
        <v>13.0311111111111</v>
      </c>
      <c r="M28" s="100"/>
      <c r="N28" s="90"/>
      <c r="O28" s="90"/>
      <c r="P28" s="90"/>
      <c r="Q28" s="90"/>
      <c r="R28" s="90"/>
      <c r="S28" s="100"/>
      <c r="T28" s="101"/>
      <c r="U28" s="95">
        <f>SUM(L28:L39)</f>
        <v>221.608888888889</v>
      </c>
    </row>
    <row r="29" ht="24" spans="1:21">
      <c r="A29" s="103"/>
      <c r="B29" s="118"/>
      <c r="C29" s="118"/>
      <c r="D29" s="108">
        <v>8</v>
      </c>
      <c r="E29" s="120" t="s">
        <v>117</v>
      </c>
      <c r="F29" s="108">
        <v>126</v>
      </c>
      <c r="G29" s="108">
        <v>2</v>
      </c>
      <c r="H29" s="108">
        <v>4</v>
      </c>
      <c r="I29" s="108">
        <v>8</v>
      </c>
      <c r="J29" s="91">
        <f t="shared" si="2"/>
        <v>1.66</v>
      </c>
      <c r="K29" s="92">
        <v>1</v>
      </c>
      <c r="L29" s="93">
        <f t="shared" si="4"/>
        <v>13.28</v>
      </c>
      <c r="M29" s="100"/>
      <c r="N29" s="90"/>
      <c r="O29" s="90"/>
      <c r="P29" s="90"/>
      <c r="Q29" s="90"/>
      <c r="R29" s="90"/>
      <c r="S29" s="100"/>
      <c r="T29" s="101"/>
      <c r="U29" s="95"/>
    </row>
    <row r="30" spans="1:21">
      <c r="A30" s="103"/>
      <c r="B30" s="118"/>
      <c r="C30" s="118"/>
      <c r="D30" s="108">
        <v>8</v>
      </c>
      <c r="E30" s="94" t="s">
        <v>118</v>
      </c>
      <c r="F30" s="108">
        <v>43</v>
      </c>
      <c r="G30" s="108">
        <v>2</v>
      </c>
      <c r="H30" s="108">
        <v>4</v>
      </c>
      <c r="I30" s="108">
        <v>8</v>
      </c>
      <c r="J30" s="91">
        <f t="shared" si="2"/>
        <v>1</v>
      </c>
      <c r="K30" s="92">
        <v>1</v>
      </c>
      <c r="L30" s="93">
        <f t="shared" si="4"/>
        <v>8</v>
      </c>
      <c r="M30" s="100"/>
      <c r="N30" s="90"/>
      <c r="O30" s="90"/>
      <c r="P30" s="90"/>
      <c r="Q30" s="90"/>
      <c r="R30" s="90"/>
      <c r="S30" s="100"/>
      <c r="T30" s="101"/>
      <c r="U30" s="95"/>
    </row>
    <row r="31" ht="24" spans="1:21">
      <c r="A31" s="103"/>
      <c r="B31" s="118"/>
      <c r="C31" s="118"/>
      <c r="D31" s="108">
        <v>8</v>
      </c>
      <c r="E31" s="120" t="s">
        <v>119</v>
      </c>
      <c r="F31" s="108">
        <v>128</v>
      </c>
      <c r="G31" s="108">
        <v>2</v>
      </c>
      <c r="H31" s="108">
        <v>4</v>
      </c>
      <c r="I31" s="108">
        <v>8</v>
      </c>
      <c r="J31" s="91">
        <f t="shared" si="2"/>
        <v>1.66888888888889</v>
      </c>
      <c r="K31" s="92">
        <v>1</v>
      </c>
      <c r="L31" s="93">
        <f t="shared" si="4"/>
        <v>13.3511111111111</v>
      </c>
      <c r="M31" s="100"/>
      <c r="N31" s="90"/>
      <c r="O31" s="90"/>
      <c r="P31" s="90"/>
      <c r="Q31" s="90"/>
      <c r="R31" s="90"/>
      <c r="S31" s="100"/>
      <c r="T31" s="101"/>
      <c r="U31" s="95"/>
    </row>
    <row r="32" ht="19" customHeight="1" spans="1:21">
      <c r="A32" s="103"/>
      <c r="B32" s="118"/>
      <c r="C32" s="118"/>
      <c r="D32" s="108">
        <v>8</v>
      </c>
      <c r="E32" s="94" t="s">
        <v>120</v>
      </c>
      <c r="F32" s="108">
        <v>125</v>
      </c>
      <c r="G32" s="108">
        <v>2</v>
      </c>
      <c r="H32" s="108">
        <v>4</v>
      </c>
      <c r="I32" s="108">
        <v>8</v>
      </c>
      <c r="J32" s="91">
        <f t="shared" si="2"/>
        <v>1.65555555555556</v>
      </c>
      <c r="K32" s="92">
        <v>1</v>
      </c>
      <c r="L32" s="93">
        <f t="shared" si="4"/>
        <v>13.2444444444444</v>
      </c>
      <c r="M32" s="100"/>
      <c r="N32" s="90"/>
      <c r="O32" s="90"/>
      <c r="P32" s="90"/>
      <c r="Q32" s="90"/>
      <c r="R32" s="90"/>
      <c r="S32" s="100"/>
      <c r="T32" s="101"/>
      <c r="U32" s="95"/>
    </row>
    <row r="33" spans="1:21">
      <c r="A33" s="103"/>
      <c r="B33" s="118"/>
      <c r="C33" s="109"/>
      <c r="D33" s="110">
        <v>8</v>
      </c>
      <c r="E33" s="116" t="s">
        <v>121</v>
      </c>
      <c r="F33" s="121">
        <v>58</v>
      </c>
      <c r="G33" s="110">
        <v>2</v>
      </c>
      <c r="H33" s="110">
        <v>2</v>
      </c>
      <c r="I33" s="110">
        <v>4</v>
      </c>
      <c r="J33" s="91">
        <f t="shared" si="2"/>
        <v>1.14444444444444</v>
      </c>
      <c r="K33" s="92">
        <v>1</v>
      </c>
      <c r="L33" s="93">
        <f t="shared" si="4"/>
        <v>4.57777777777778</v>
      </c>
      <c r="M33" s="100"/>
      <c r="N33" s="90"/>
      <c r="O33" s="90"/>
      <c r="P33" s="90"/>
      <c r="Q33" s="90"/>
      <c r="R33" s="90"/>
      <c r="S33" s="100"/>
      <c r="T33" s="101"/>
      <c r="U33" s="95"/>
    </row>
    <row r="34" ht="36" spans="1:21">
      <c r="A34" s="103"/>
      <c r="B34" s="118"/>
      <c r="C34" s="107" t="s">
        <v>122</v>
      </c>
      <c r="D34" s="108">
        <v>16</v>
      </c>
      <c r="E34" s="120" t="s">
        <v>123</v>
      </c>
      <c r="F34" s="108">
        <v>111</v>
      </c>
      <c r="G34" s="108">
        <v>2</v>
      </c>
      <c r="H34" s="108">
        <v>8</v>
      </c>
      <c r="I34" s="108">
        <v>16</v>
      </c>
      <c r="J34" s="91">
        <f t="shared" si="2"/>
        <v>1.59333333333333</v>
      </c>
      <c r="K34" s="92">
        <v>1</v>
      </c>
      <c r="L34" s="93">
        <f t="shared" si="4"/>
        <v>25.4933333333333</v>
      </c>
      <c r="M34" s="100"/>
      <c r="N34" s="90"/>
      <c r="O34" s="90"/>
      <c r="P34" s="90"/>
      <c r="Q34" s="90"/>
      <c r="R34" s="90"/>
      <c r="S34" s="100"/>
      <c r="T34" s="101"/>
      <c r="U34" s="95"/>
    </row>
    <row r="35" spans="1:21">
      <c r="A35" s="103"/>
      <c r="B35" s="118"/>
      <c r="C35" s="118"/>
      <c r="D35" s="108">
        <v>16</v>
      </c>
      <c r="E35" s="94" t="s">
        <v>124</v>
      </c>
      <c r="F35" s="108">
        <v>87</v>
      </c>
      <c r="G35" s="108">
        <v>2</v>
      </c>
      <c r="H35" s="108">
        <v>8</v>
      </c>
      <c r="I35" s="108">
        <v>16</v>
      </c>
      <c r="J35" s="91">
        <f t="shared" si="2"/>
        <v>1.46666666666667</v>
      </c>
      <c r="K35" s="92">
        <v>1</v>
      </c>
      <c r="L35" s="93">
        <f t="shared" si="4"/>
        <v>23.4666666666667</v>
      </c>
      <c r="M35" s="100"/>
      <c r="N35" s="90"/>
      <c r="O35" s="90"/>
      <c r="P35" s="90"/>
      <c r="Q35" s="90"/>
      <c r="R35" s="90"/>
      <c r="S35" s="100"/>
      <c r="T35" s="101"/>
      <c r="U35" s="95"/>
    </row>
    <row r="36" ht="24" spans="1:21">
      <c r="A36" s="103"/>
      <c r="B36" s="118"/>
      <c r="C36" s="118"/>
      <c r="D36" s="108">
        <v>16</v>
      </c>
      <c r="E36" s="120" t="s">
        <v>125</v>
      </c>
      <c r="F36" s="108">
        <v>98</v>
      </c>
      <c r="G36" s="108">
        <v>2</v>
      </c>
      <c r="H36" s="108">
        <v>8</v>
      </c>
      <c r="I36" s="108">
        <v>16</v>
      </c>
      <c r="J36" s="91">
        <f t="shared" si="2"/>
        <v>1.53555555555556</v>
      </c>
      <c r="K36" s="92">
        <v>1</v>
      </c>
      <c r="L36" s="93">
        <f t="shared" si="4"/>
        <v>24.5688888888889</v>
      </c>
      <c r="M36" s="100"/>
      <c r="N36" s="90"/>
      <c r="O36" s="90"/>
      <c r="P36" s="90"/>
      <c r="Q36" s="90"/>
      <c r="R36" s="90"/>
      <c r="S36" s="100"/>
      <c r="T36" s="101"/>
      <c r="U36" s="95"/>
    </row>
    <row r="37" spans="1:21">
      <c r="A37" s="103"/>
      <c r="B37" s="118"/>
      <c r="C37" s="118"/>
      <c r="D37" s="108">
        <v>16</v>
      </c>
      <c r="E37" s="90" t="s">
        <v>126</v>
      </c>
      <c r="F37" s="108">
        <v>89</v>
      </c>
      <c r="G37" s="108">
        <v>2</v>
      </c>
      <c r="H37" s="108">
        <v>8</v>
      </c>
      <c r="I37" s="108">
        <v>16</v>
      </c>
      <c r="J37" s="91">
        <f t="shared" si="2"/>
        <v>1.48888888888889</v>
      </c>
      <c r="K37" s="92">
        <v>1</v>
      </c>
      <c r="L37" s="93">
        <f t="shared" si="4"/>
        <v>23.8222222222222</v>
      </c>
      <c r="M37" s="100"/>
      <c r="N37" s="90"/>
      <c r="O37" s="90"/>
      <c r="P37" s="90"/>
      <c r="Q37" s="90"/>
      <c r="R37" s="90"/>
      <c r="S37" s="100"/>
      <c r="T37" s="101"/>
      <c r="U37" s="95"/>
    </row>
    <row r="38" ht="24" spans="1:21">
      <c r="A38" s="103"/>
      <c r="B38" s="118"/>
      <c r="C38" s="109"/>
      <c r="D38" s="108">
        <v>16</v>
      </c>
      <c r="E38" s="120" t="s">
        <v>127</v>
      </c>
      <c r="F38" s="108">
        <v>129</v>
      </c>
      <c r="G38" s="108">
        <v>2</v>
      </c>
      <c r="H38" s="108">
        <v>8</v>
      </c>
      <c r="I38" s="108">
        <v>16</v>
      </c>
      <c r="J38" s="91">
        <f t="shared" si="2"/>
        <v>1.67333333333333</v>
      </c>
      <c r="K38" s="92">
        <v>1</v>
      </c>
      <c r="L38" s="93">
        <f t="shared" si="4"/>
        <v>26.7733333333333</v>
      </c>
      <c r="M38" s="100"/>
      <c r="N38" s="90"/>
      <c r="O38" s="90"/>
      <c r="P38" s="90"/>
      <c r="Q38" s="90"/>
      <c r="R38" s="90"/>
      <c r="S38" s="100"/>
      <c r="T38" s="101"/>
      <c r="U38" s="95"/>
    </row>
    <row r="39" spans="1:21">
      <c r="A39" s="106"/>
      <c r="B39" s="109"/>
      <c r="C39" s="108" t="s">
        <v>128</v>
      </c>
      <c r="D39" s="108">
        <v>32</v>
      </c>
      <c r="E39" s="94" t="s">
        <v>102</v>
      </c>
      <c r="F39" s="108">
        <v>25</v>
      </c>
      <c r="G39" s="108">
        <v>2</v>
      </c>
      <c r="H39" s="108">
        <v>16</v>
      </c>
      <c r="I39" s="108">
        <v>32</v>
      </c>
      <c r="J39" s="91">
        <f t="shared" ref="J39:J72" si="5">IF(F39&lt;=45,1,IF(F39&lt;90,1+0.5*(F39/45-1),IF(F39&gt;=90,1.5+0.2*(F39/45-2))))</f>
        <v>1</v>
      </c>
      <c r="K39" s="92">
        <v>1</v>
      </c>
      <c r="L39" s="93">
        <f t="shared" si="4"/>
        <v>32</v>
      </c>
      <c r="M39" s="100"/>
      <c r="N39" s="90"/>
      <c r="O39" s="90"/>
      <c r="P39" s="90"/>
      <c r="Q39" s="90"/>
      <c r="R39" s="90"/>
      <c r="S39" s="100"/>
      <c r="T39" s="101"/>
      <c r="U39" s="95"/>
    </row>
    <row r="40" spans="1:21">
      <c r="A40" s="105">
        <v>1989230354</v>
      </c>
      <c r="B40" s="87" t="s">
        <v>24</v>
      </c>
      <c r="C40" s="108" t="s">
        <v>98</v>
      </c>
      <c r="D40" s="108">
        <v>48</v>
      </c>
      <c r="E40" s="94" t="s">
        <v>129</v>
      </c>
      <c r="F40" s="108">
        <v>92</v>
      </c>
      <c r="G40" s="108">
        <v>6</v>
      </c>
      <c r="H40" s="108">
        <v>8</v>
      </c>
      <c r="I40" s="108">
        <v>48</v>
      </c>
      <c r="J40" s="91">
        <f t="shared" si="5"/>
        <v>1.50888888888889</v>
      </c>
      <c r="K40" s="92">
        <v>1</v>
      </c>
      <c r="L40" s="93">
        <f t="shared" si="4"/>
        <v>72.4266666666667</v>
      </c>
      <c r="M40" s="100"/>
      <c r="N40" s="90"/>
      <c r="O40" s="90"/>
      <c r="P40" s="90"/>
      <c r="Q40" s="90"/>
      <c r="R40" s="90"/>
      <c r="S40" s="100"/>
      <c r="T40" s="101"/>
      <c r="U40" s="95">
        <f>SUM(L40:L43)</f>
        <v>143.2</v>
      </c>
    </row>
    <row r="41" ht="24" spans="1:21">
      <c r="A41" s="96"/>
      <c r="B41" s="96"/>
      <c r="C41" s="122" t="s">
        <v>100</v>
      </c>
      <c r="D41" s="108">
        <v>32</v>
      </c>
      <c r="E41" s="94" t="s">
        <v>129</v>
      </c>
      <c r="F41" s="108">
        <v>92</v>
      </c>
      <c r="G41" s="108">
        <v>6</v>
      </c>
      <c r="H41" s="108">
        <v>6</v>
      </c>
      <c r="I41" s="108">
        <v>32</v>
      </c>
      <c r="J41" s="91">
        <f t="shared" si="5"/>
        <v>1.50888888888889</v>
      </c>
      <c r="K41" s="92">
        <v>1</v>
      </c>
      <c r="L41" s="93">
        <f t="shared" si="4"/>
        <v>48.2844444444444</v>
      </c>
      <c r="M41" s="100"/>
      <c r="N41" s="90"/>
      <c r="O41" s="90"/>
      <c r="P41" s="90"/>
      <c r="Q41" s="90"/>
      <c r="R41" s="90"/>
      <c r="S41" s="100"/>
      <c r="T41" s="101"/>
      <c r="U41" s="95"/>
    </row>
    <row r="42" spans="1:21">
      <c r="A42" s="96"/>
      <c r="B42" s="96"/>
      <c r="C42" s="107" t="s">
        <v>95</v>
      </c>
      <c r="D42" s="87">
        <v>8</v>
      </c>
      <c r="E42" s="94" t="s">
        <v>130</v>
      </c>
      <c r="F42" s="108">
        <v>83</v>
      </c>
      <c r="G42" s="108">
        <v>2</v>
      </c>
      <c r="H42" s="108">
        <v>4</v>
      </c>
      <c r="I42" s="108">
        <v>8</v>
      </c>
      <c r="J42" s="91">
        <f t="shared" si="5"/>
        <v>1.42222222222222</v>
      </c>
      <c r="K42" s="92">
        <v>1</v>
      </c>
      <c r="L42" s="93">
        <f t="shared" si="4"/>
        <v>11.3777777777778</v>
      </c>
      <c r="M42" s="100"/>
      <c r="N42" s="90"/>
      <c r="O42" s="90"/>
      <c r="P42" s="90"/>
      <c r="Q42" s="90"/>
      <c r="R42" s="90"/>
      <c r="S42" s="100"/>
      <c r="T42" s="101"/>
      <c r="U42" s="95"/>
    </row>
    <row r="43" spans="1:21">
      <c r="A43" s="96"/>
      <c r="B43" s="96"/>
      <c r="C43" s="99"/>
      <c r="D43" s="98"/>
      <c r="E43" s="94" t="s">
        <v>131</v>
      </c>
      <c r="F43" s="108">
        <v>80</v>
      </c>
      <c r="G43" s="108">
        <v>2</v>
      </c>
      <c r="H43" s="108">
        <v>4</v>
      </c>
      <c r="I43" s="108">
        <v>8</v>
      </c>
      <c r="J43" s="91">
        <f t="shared" si="5"/>
        <v>1.38888888888889</v>
      </c>
      <c r="K43" s="92">
        <v>1</v>
      </c>
      <c r="L43" s="93">
        <f t="shared" si="4"/>
        <v>11.1111111111111</v>
      </c>
      <c r="M43" s="100"/>
      <c r="N43" s="90"/>
      <c r="O43" s="90"/>
      <c r="P43" s="90"/>
      <c r="Q43" s="90"/>
      <c r="R43" s="90"/>
      <c r="S43" s="100"/>
      <c r="T43" s="101"/>
      <c r="U43" s="95"/>
    </row>
    <row r="44" spans="1:21">
      <c r="A44" s="105">
        <v>2018230473</v>
      </c>
      <c r="B44" s="107" t="s">
        <v>26</v>
      </c>
      <c r="C44" s="107" t="s">
        <v>98</v>
      </c>
      <c r="D44" s="108">
        <v>48</v>
      </c>
      <c r="E44" s="94" t="s">
        <v>132</v>
      </c>
      <c r="F44" s="108">
        <v>72</v>
      </c>
      <c r="G44" s="108">
        <v>6</v>
      </c>
      <c r="H44" s="108">
        <v>8</v>
      </c>
      <c r="I44" s="108">
        <v>48</v>
      </c>
      <c r="J44" s="91">
        <f t="shared" si="5"/>
        <v>1.3</v>
      </c>
      <c r="K44" s="92">
        <v>1</v>
      </c>
      <c r="L44" s="93">
        <f t="shared" si="4"/>
        <v>62.4</v>
      </c>
      <c r="M44" s="100"/>
      <c r="N44" s="90"/>
      <c r="O44" s="90"/>
      <c r="P44" s="90"/>
      <c r="Q44" s="90"/>
      <c r="R44" s="90"/>
      <c r="S44" s="100"/>
      <c r="T44" s="101"/>
      <c r="U44" s="95">
        <f>SUM(L44:L49)</f>
        <v>207.306666666667</v>
      </c>
    </row>
    <row r="45" spans="1:21">
      <c r="A45" s="96"/>
      <c r="B45" s="96"/>
      <c r="C45" s="96"/>
      <c r="D45" s="108">
        <v>48</v>
      </c>
      <c r="E45" s="94" t="s">
        <v>133</v>
      </c>
      <c r="F45" s="108">
        <v>90</v>
      </c>
      <c r="G45" s="108">
        <v>6</v>
      </c>
      <c r="H45" s="108">
        <v>8</v>
      </c>
      <c r="I45" s="108">
        <v>48</v>
      </c>
      <c r="J45" s="91">
        <f t="shared" si="5"/>
        <v>1.5</v>
      </c>
      <c r="K45" s="92">
        <v>1</v>
      </c>
      <c r="L45" s="93">
        <f t="shared" si="4"/>
        <v>72</v>
      </c>
      <c r="M45" s="100"/>
      <c r="N45" s="90"/>
      <c r="O45" s="90"/>
      <c r="P45" s="90"/>
      <c r="Q45" s="90"/>
      <c r="R45" s="90"/>
      <c r="S45" s="100"/>
      <c r="T45" s="101"/>
      <c r="U45" s="95"/>
    </row>
    <row r="46" spans="1:21">
      <c r="A46" s="96"/>
      <c r="B46" s="96"/>
      <c r="C46" s="98"/>
      <c r="D46" s="108">
        <v>48</v>
      </c>
      <c r="E46" s="94" t="s">
        <v>105</v>
      </c>
      <c r="F46" s="108">
        <v>20</v>
      </c>
      <c r="G46" s="108">
        <v>6</v>
      </c>
      <c r="H46" s="108">
        <v>4</v>
      </c>
      <c r="I46" s="108">
        <v>8</v>
      </c>
      <c r="J46" s="91">
        <f t="shared" si="5"/>
        <v>1</v>
      </c>
      <c r="K46" s="92">
        <v>1</v>
      </c>
      <c r="L46" s="93">
        <f t="shared" si="4"/>
        <v>8</v>
      </c>
      <c r="M46" s="100"/>
      <c r="N46" s="90"/>
      <c r="O46" s="90"/>
      <c r="P46" s="90"/>
      <c r="Q46" s="90"/>
      <c r="R46" s="90"/>
      <c r="S46" s="100"/>
      <c r="T46" s="101"/>
      <c r="U46" s="95"/>
    </row>
    <row r="47" ht="24" spans="1:21">
      <c r="A47" s="96"/>
      <c r="B47" s="96"/>
      <c r="C47" s="122" t="s">
        <v>100</v>
      </c>
      <c r="D47" s="108">
        <v>32</v>
      </c>
      <c r="E47" s="94" t="s">
        <v>132</v>
      </c>
      <c r="F47" s="108">
        <v>72</v>
      </c>
      <c r="G47" s="108">
        <v>6</v>
      </c>
      <c r="H47" s="108">
        <v>6</v>
      </c>
      <c r="I47" s="108">
        <v>32</v>
      </c>
      <c r="J47" s="91">
        <f t="shared" si="5"/>
        <v>1.3</v>
      </c>
      <c r="K47" s="92">
        <v>1</v>
      </c>
      <c r="L47" s="93">
        <f t="shared" si="4"/>
        <v>41.6</v>
      </c>
      <c r="M47" s="100"/>
      <c r="N47" s="90"/>
      <c r="O47" s="90"/>
      <c r="P47" s="90"/>
      <c r="Q47" s="90"/>
      <c r="R47" s="90"/>
      <c r="S47" s="100"/>
      <c r="T47" s="101"/>
      <c r="U47" s="95"/>
    </row>
    <row r="48" spans="1:21">
      <c r="A48" s="96"/>
      <c r="B48" s="96"/>
      <c r="C48" s="107" t="s">
        <v>95</v>
      </c>
      <c r="D48" s="108">
        <v>8</v>
      </c>
      <c r="E48" s="120" t="s">
        <v>134</v>
      </c>
      <c r="F48" s="108">
        <v>79</v>
      </c>
      <c r="G48" s="108">
        <v>2</v>
      </c>
      <c r="H48" s="108">
        <v>4</v>
      </c>
      <c r="I48" s="108">
        <v>8</v>
      </c>
      <c r="J48" s="91">
        <f t="shared" si="5"/>
        <v>1.37777777777778</v>
      </c>
      <c r="K48" s="92">
        <v>1</v>
      </c>
      <c r="L48" s="93">
        <f t="shared" si="4"/>
        <v>11.0222222222222</v>
      </c>
      <c r="M48" s="100"/>
      <c r="N48" s="90"/>
      <c r="O48" s="90"/>
      <c r="P48" s="90"/>
      <c r="Q48" s="90"/>
      <c r="R48" s="90"/>
      <c r="S48" s="100"/>
      <c r="T48" s="101"/>
      <c r="U48" s="95"/>
    </row>
    <row r="49" spans="1:21">
      <c r="A49" s="98"/>
      <c r="B49" s="98"/>
      <c r="C49" s="98"/>
      <c r="D49" s="108">
        <v>8</v>
      </c>
      <c r="E49" s="94" t="s">
        <v>135</v>
      </c>
      <c r="F49" s="108">
        <v>98</v>
      </c>
      <c r="G49" s="108">
        <v>2</v>
      </c>
      <c r="H49" s="108">
        <v>4</v>
      </c>
      <c r="I49" s="108">
        <v>8</v>
      </c>
      <c r="J49" s="91">
        <f t="shared" si="5"/>
        <v>1.53555555555556</v>
      </c>
      <c r="K49" s="92">
        <v>1</v>
      </c>
      <c r="L49" s="93">
        <f t="shared" si="4"/>
        <v>12.2844444444444</v>
      </c>
      <c r="M49" s="100"/>
      <c r="N49" s="90"/>
      <c r="O49" s="90"/>
      <c r="P49" s="90"/>
      <c r="Q49" s="90"/>
      <c r="R49" s="90"/>
      <c r="S49" s="100"/>
      <c r="T49" s="101"/>
      <c r="U49" s="95"/>
    </row>
    <row r="50" spans="1:21">
      <c r="A50" s="105">
        <v>2024230725</v>
      </c>
      <c r="B50" s="107" t="s">
        <v>47</v>
      </c>
      <c r="C50" s="108" t="s">
        <v>98</v>
      </c>
      <c r="D50" s="108">
        <v>48</v>
      </c>
      <c r="E50" s="94" t="s">
        <v>136</v>
      </c>
      <c r="F50" s="108">
        <v>80</v>
      </c>
      <c r="G50" s="108">
        <v>6</v>
      </c>
      <c r="H50" s="108">
        <v>8</v>
      </c>
      <c r="I50" s="108">
        <v>48</v>
      </c>
      <c r="J50" s="91">
        <f t="shared" si="5"/>
        <v>1.38888888888889</v>
      </c>
      <c r="K50" s="92">
        <v>1</v>
      </c>
      <c r="L50" s="93">
        <f t="shared" si="4"/>
        <v>66.6666666666667</v>
      </c>
      <c r="M50" s="100"/>
      <c r="N50" s="90"/>
      <c r="O50" s="90"/>
      <c r="P50" s="90"/>
      <c r="Q50" s="90"/>
      <c r="R50" s="90"/>
      <c r="S50" s="100"/>
      <c r="T50" s="101"/>
      <c r="U50" s="95">
        <f>SUM(L50:L55)</f>
        <v>185.173333333333</v>
      </c>
    </row>
    <row r="51" spans="1:21">
      <c r="A51" s="96"/>
      <c r="B51" s="96"/>
      <c r="C51" s="112" t="s">
        <v>100</v>
      </c>
      <c r="D51" s="108">
        <v>32</v>
      </c>
      <c r="E51" s="94" t="s">
        <v>136</v>
      </c>
      <c r="F51" s="108">
        <v>80</v>
      </c>
      <c r="G51" s="108">
        <v>6</v>
      </c>
      <c r="H51" s="108">
        <v>6</v>
      </c>
      <c r="I51" s="108">
        <v>32</v>
      </c>
      <c r="J51" s="91">
        <f t="shared" si="5"/>
        <v>1.38888888888889</v>
      </c>
      <c r="K51" s="92">
        <v>1</v>
      </c>
      <c r="L51" s="93">
        <f t="shared" si="4"/>
        <v>44.4444444444444</v>
      </c>
      <c r="M51" s="100"/>
      <c r="N51" s="90"/>
      <c r="O51" s="90"/>
      <c r="P51" s="90"/>
      <c r="Q51" s="90"/>
      <c r="R51" s="90"/>
      <c r="S51" s="100"/>
      <c r="T51" s="101"/>
      <c r="U51" s="95"/>
    </row>
    <row r="52" ht="24" spans="1:21">
      <c r="A52" s="96"/>
      <c r="B52" s="96"/>
      <c r="C52" s="119"/>
      <c r="D52" s="108">
        <v>32</v>
      </c>
      <c r="E52" s="120" t="s">
        <v>137</v>
      </c>
      <c r="F52" s="108">
        <v>72</v>
      </c>
      <c r="G52" s="108">
        <v>6</v>
      </c>
      <c r="H52" s="108">
        <v>6</v>
      </c>
      <c r="I52" s="108">
        <v>32</v>
      </c>
      <c r="J52" s="91">
        <f t="shared" si="5"/>
        <v>1.3</v>
      </c>
      <c r="K52" s="92">
        <v>1</v>
      </c>
      <c r="L52" s="93">
        <f t="shared" ref="L52:L85" si="6">I52*J52*K52</f>
        <v>41.6</v>
      </c>
      <c r="M52" s="100"/>
      <c r="N52" s="90"/>
      <c r="O52" s="90"/>
      <c r="P52" s="90"/>
      <c r="Q52" s="90"/>
      <c r="R52" s="90"/>
      <c r="S52" s="100"/>
      <c r="T52" s="101"/>
      <c r="U52" s="95"/>
    </row>
    <row r="53" ht="17" customHeight="1" spans="1:21">
      <c r="A53" s="96"/>
      <c r="B53" s="96"/>
      <c r="C53" s="113"/>
      <c r="D53" s="108">
        <v>32</v>
      </c>
      <c r="E53" s="94" t="s">
        <v>105</v>
      </c>
      <c r="F53" s="108">
        <v>20</v>
      </c>
      <c r="G53" s="108">
        <v>6</v>
      </c>
      <c r="H53" s="108">
        <v>6</v>
      </c>
      <c r="I53" s="108">
        <v>8</v>
      </c>
      <c r="J53" s="91">
        <f t="shared" si="5"/>
        <v>1</v>
      </c>
      <c r="K53" s="92">
        <v>1</v>
      </c>
      <c r="L53" s="93">
        <f t="shared" si="6"/>
        <v>8</v>
      </c>
      <c r="M53" s="100"/>
      <c r="N53" s="90"/>
      <c r="O53" s="90"/>
      <c r="P53" s="90"/>
      <c r="Q53" s="90"/>
      <c r="R53" s="90"/>
      <c r="S53" s="100"/>
      <c r="T53" s="101"/>
      <c r="U53" s="95"/>
    </row>
    <row r="54" spans="1:21">
      <c r="A54" s="96"/>
      <c r="B54" s="96"/>
      <c r="C54" s="107" t="s">
        <v>95</v>
      </c>
      <c r="D54" s="108">
        <v>8</v>
      </c>
      <c r="E54" s="94" t="s">
        <v>138</v>
      </c>
      <c r="F54" s="108">
        <v>97</v>
      </c>
      <c r="G54" s="108">
        <v>2</v>
      </c>
      <c r="H54" s="108">
        <v>4</v>
      </c>
      <c r="I54" s="108">
        <v>8</v>
      </c>
      <c r="J54" s="91">
        <f t="shared" si="5"/>
        <v>1.53111111111111</v>
      </c>
      <c r="K54" s="92">
        <v>1</v>
      </c>
      <c r="L54" s="93">
        <f t="shared" si="6"/>
        <v>12.2488888888889</v>
      </c>
      <c r="M54" s="100"/>
      <c r="N54" s="90"/>
      <c r="O54" s="90"/>
      <c r="P54" s="90"/>
      <c r="Q54" s="90"/>
      <c r="R54" s="90"/>
      <c r="S54" s="100"/>
      <c r="T54" s="101"/>
      <c r="U54" s="95"/>
    </row>
    <row r="55" ht="24" spans="1:21">
      <c r="A55" s="98"/>
      <c r="B55" s="98"/>
      <c r="C55" s="109"/>
      <c r="D55" s="108">
        <v>8</v>
      </c>
      <c r="E55" s="120" t="s">
        <v>139</v>
      </c>
      <c r="F55" s="108">
        <v>96</v>
      </c>
      <c r="G55" s="108">
        <v>2</v>
      </c>
      <c r="H55" s="108">
        <v>4</v>
      </c>
      <c r="I55" s="108">
        <v>8</v>
      </c>
      <c r="J55" s="91">
        <f t="shared" si="5"/>
        <v>1.52666666666667</v>
      </c>
      <c r="K55" s="92">
        <v>1</v>
      </c>
      <c r="L55" s="93">
        <f t="shared" si="6"/>
        <v>12.2133333333334</v>
      </c>
      <c r="M55" s="100"/>
      <c r="N55" s="90"/>
      <c r="O55" s="90"/>
      <c r="P55" s="90"/>
      <c r="Q55" s="90"/>
      <c r="R55" s="90"/>
      <c r="S55" s="100"/>
      <c r="T55" s="101"/>
      <c r="U55" s="95"/>
    </row>
    <row r="56" spans="1:21">
      <c r="A56" s="105">
        <v>2022230620</v>
      </c>
      <c r="B56" s="107" t="s">
        <v>37</v>
      </c>
      <c r="C56" s="107" t="s">
        <v>122</v>
      </c>
      <c r="D56" s="108">
        <v>16</v>
      </c>
      <c r="E56" s="94" t="s">
        <v>140</v>
      </c>
      <c r="F56" s="108">
        <v>84</v>
      </c>
      <c r="G56" s="108">
        <v>2</v>
      </c>
      <c r="H56" s="108">
        <v>8</v>
      </c>
      <c r="I56" s="108">
        <v>16</v>
      </c>
      <c r="J56" s="91">
        <f t="shared" si="5"/>
        <v>1.43333333333333</v>
      </c>
      <c r="K56" s="92">
        <v>1</v>
      </c>
      <c r="L56" s="93">
        <f t="shared" si="6"/>
        <v>22.9333333333333</v>
      </c>
      <c r="M56" s="100"/>
      <c r="N56" s="90"/>
      <c r="O56" s="90"/>
      <c r="P56" s="90"/>
      <c r="Q56" s="90"/>
      <c r="R56" s="90"/>
      <c r="S56" s="100"/>
      <c r="T56" s="101"/>
      <c r="U56" s="95">
        <f>SUM(L56:L71)</f>
        <v>252.8</v>
      </c>
    </row>
    <row r="57" spans="1:21">
      <c r="A57" s="96"/>
      <c r="B57" s="96"/>
      <c r="C57" s="118"/>
      <c r="D57" s="89">
        <v>16</v>
      </c>
      <c r="E57" s="94" t="s">
        <v>141</v>
      </c>
      <c r="F57" s="108">
        <v>75</v>
      </c>
      <c r="G57" s="89">
        <v>2</v>
      </c>
      <c r="H57" s="89">
        <v>8</v>
      </c>
      <c r="I57" s="89">
        <v>16</v>
      </c>
      <c r="J57" s="91">
        <f t="shared" si="5"/>
        <v>1.33333333333333</v>
      </c>
      <c r="K57" s="92">
        <v>1</v>
      </c>
      <c r="L57" s="93">
        <f t="shared" si="6"/>
        <v>21.3333333333333</v>
      </c>
      <c r="M57" s="100"/>
      <c r="N57" s="90"/>
      <c r="O57" s="90"/>
      <c r="P57" s="90"/>
      <c r="Q57" s="90"/>
      <c r="R57" s="90"/>
      <c r="S57" s="100"/>
      <c r="T57" s="101"/>
      <c r="U57" s="95"/>
    </row>
    <row r="58" spans="1:21">
      <c r="A58" s="96"/>
      <c r="B58" s="96"/>
      <c r="C58" s="118"/>
      <c r="D58" s="89">
        <v>16</v>
      </c>
      <c r="E58" s="94" t="s">
        <v>142</v>
      </c>
      <c r="F58" s="108">
        <v>93</v>
      </c>
      <c r="G58" s="89">
        <v>2</v>
      </c>
      <c r="H58" s="89">
        <v>8</v>
      </c>
      <c r="I58" s="89">
        <v>16</v>
      </c>
      <c r="J58" s="91">
        <f t="shared" si="5"/>
        <v>1.51333333333333</v>
      </c>
      <c r="K58" s="92">
        <v>1</v>
      </c>
      <c r="L58" s="93">
        <f t="shared" si="6"/>
        <v>24.2133333333333</v>
      </c>
      <c r="M58" s="100"/>
      <c r="N58" s="90"/>
      <c r="O58" s="90"/>
      <c r="P58" s="90"/>
      <c r="Q58" s="90"/>
      <c r="R58" s="90"/>
      <c r="S58" s="100"/>
      <c r="T58" s="101"/>
      <c r="U58" s="95"/>
    </row>
    <row r="59" spans="1:21">
      <c r="A59" s="96"/>
      <c r="B59" s="96"/>
      <c r="C59" s="118"/>
      <c r="D59" s="89">
        <v>16</v>
      </c>
      <c r="E59" s="94" t="s">
        <v>143</v>
      </c>
      <c r="F59" s="108">
        <v>79</v>
      </c>
      <c r="G59" s="89">
        <v>2</v>
      </c>
      <c r="H59" s="89">
        <v>8</v>
      </c>
      <c r="I59" s="89">
        <v>16</v>
      </c>
      <c r="J59" s="91">
        <f t="shared" si="5"/>
        <v>1.37777777777778</v>
      </c>
      <c r="K59" s="92">
        <v>1</v>
      </c>
      <c r="L59" s="93">
        <f t="shared" si="6"/>
        <v>22.0444444444445</v>
      </c>
      <c r="M59" s="100"/>
      <c r="N59" s="90"/>
      <c r="O59" s="90"/>
      <c r="P59" s="90"/>
      <c r="Q59" s="90"/>
      <c r="R59" s="90"/>
      <c r="S59" s="100"/>
      <c r="T59" s="101"/>
      <c r="U59" s="95"/>
    </row>
    <row r="60" ht="24" spans="1:21">
      <c r="A60" s="96"/>
      <c r="B60" s="96"/>
      <c r="C60" s="118"/>
      <c r="D60" s="89">
        <v>16</v>
      </c>
      <c r="E60" s="120" t="s">
        <v>144</v>
      </c>
      <c r="F60" s="108">
        <v>88</v>
      </c>
      <c r="G60" s="89">
        <v>2</v>
      </c>
      <c r="H60" s="89">
        <v>8</v>
      </c>
      <c r="I60" s="89">
        <v>16</v>
      </c>
      <c r="J60" s="91">
        <f t="shared" si="5"/>
        <v>1.47777777777778</v>
      </c>
      <c r="K60" s="92">
        <v>1</v>
      </c>
      <c r="L60" s="93">
        <f t="shared" si="6"/>
        <v>23.6444444444445</v>
      </c>
      <c r="M60" s="100"/>
      <c r="N60" s="90"/>
      <c r="O60" s="90"/>
      <c r="P60" s="90"/>
      <c r="Q60" s="90"/>
      <c r="R60" s="90"/>
      <c r="S60" s="100"/>
      <c r="T60" s="101"/>
      <c r="U60" s="95"/>
    </row>
    <row r="61" spans="1:21">
      <c r="A61" s="96"/>
      <c r="B61" s="96"/>
      <c r="C61" s="109"/>
      <c r="D61" s="89">
        <v>16</v>
      </c>
      <c r="E61" s="94" t="s">
        <v>145</v>
      </c>
      <c r="F61" s="108">
        <v>81</v>
      </c>
      <c r="G61" s="89">
        <v>2</v>
      </c>
      <c r="H61" s="89">
        <v>8</v>
      </c>
      <c r="I61" s="89">
        <v>16</v>
      </c>
      <c r="J61" s="91">
        <f t="shared" si="5"/>
        <v>1.4</v>
      </c>
      <c r="K61" s="92">
        <v>1</v>
      </c>
      <c r="L61" s="93">
        <f t="shared" si="6"/>
        <v>22.4</v>
      </c>
      <c r="M61" s="100"/>
      <c r="N61" s="90"/>
      <c r="O61" s="90"/>
      <c r="P61" s="90"/>
      <c r="Q61" s="90"/>
      <c r="R61" s="90"/>
      <c r="S61" s="100"/>
      <c r="T61" s="101"/>
      <c r="U61" s="95"/>
    </row>
    <row r="62" spans="1:21">
      <c r="A62" s="96"/>
      <c r="B62" s="96"/>
      <c r="C62" s="107" t="s">
        <v>95</v>
      </c>
      <c r="D62" s="108">
        <v>8</v>
      </c>
      <c r="E62" s="123" t="s">
        <v>146</v>
      </c>
      <c r="F62" s="108">
        <v>74</v>
      </c>
      <c r="G62" s="108">
        <v>2</v>
      </c>
      <c r="H62" s="108">
        <v>4</v>
      </c>
      <c r="I62" s="108">
        <v>8</v>
      </c>
      <c r="J62" s="91">
        <f t="shared" si="5"/>
        <v>1.32222222222222</v>
      </c>
      <c r="K62" s="92">
        <v>1</v>
      </c>
      <c r="L62" s="93">
        <f t="shared" si="6"/>
        <v>10.5777777777778</v>
      </c>
      <c r="M62" s="100"/>
      <c r="N62" s="90"/>
      <c r="O62" s="90"/>
      <c r="P62" s="90"/>
      <c r="Q62" s="90"/>
      <c r="R62" s="90"/>
      <c r="S62" s="100"/>
      <c r="T62" s="101"/>
      <c r="U62" s="95"/>
    </row>
    <row r="63" ht="24" spans="1:21">
      <c r="A63" s="96"/>
      <c r="B63" s="96"/>
      <c r="C63" s="118"/>
      <c r="D63" s="89">
        <v>8</v>
      </c>
      <c r="E63" s="124" t="s">
        <v>147</v>
      </c>
      <c r="F63" s="108">
        <v>89</v>
      </c>
      <c r="G63" s="89">
        <v>2</v>
      </c>
      <c r="H63" s="89">
        <v>4</v>
      </c>
      <c r="I63" s="89">
        <v>8</v>
      </c>
      <c r="J63" s="91">
        <f t="shared" si="5"/>
        <v>1.48888888888889</v>
      </c>
      <c r="K63" s="92">
        <v>1</v>
      </c>
      <c r="L63" s="93">
        <f t="shared" si="6"/>
        <v>11.9111111111111</v>
      </c>
      <c r="M63" s="100"/>
      <c r="N63" s="90"/>
      <c r="O63" s="90"/>
      <c r="P63" s="90"/>
      <c r="Q63" s="90"/>
      <c r="R63" s="90"/>
      <c r="S63" s="100"/>
      <c r="T63" s="101"/>
      <c r="U63" s="95"/>
    </row>
    <row r="64" spans="1:21">
      <c r="A64" s="96"/>
      <c r="B64" s="96"/>
      <c r="C64" s="118"/>
      <c r="D64" s="89">
        <v>8</v>
      </c>
      <c r="E64" s="94" t="s">
        <v>148</v>
      </c>
      <c r="F64" s="108">
        <v>73</v>
      </c>
      <c r="G64" s="89">
        <v>2</v>
      </c>
      <c r="H64" s="89">
        <v>4</v>
      </c>
      <c r="I64" s="89">
        <v>8</v>
      </c>
      <c r="J64" s="91">
        <f t="shared" si="5"/>
        <v>1.31111111111111</v>
      </c>
      <c r="K64" s="92">
        <v>1</v>
      </c>
      <c r="L64" s="93">
        <f t="shared" si="6"/>
        <v>10.4888888888889</v>
      </c>
      <c r="M64" s="100"/>
      <c r="N64" s="90"/>
      <c r="O64" s="90"/>
      <c r="P64" s="90"/>
      <c r="Q64" s="90"/>
      <c r="R64" s="90"/>
      <c r="S64" s="100"/>
      <c r="T64" s="101"/>
      <c r="U64" s="95"/>
    </row>
    <row r="65" spans="1:21">
      <c r="A65" s="96"/>
      <c r="B65" s="96"/>
      <c r="C65" s="118"/>
      <c r="D65" s="89">
        <v>8</v>
      </c>
      <c r="E65" s="94" t="s">
        <v>149</v>
      </c>
      <c r="F65" s="108">
        <v>79</v>
      </c>
      <c r="G65" s="89">
        <v>2</v>
      </c>
      <c r="H65" s="89">
        <v>4</v>
      </c>
      <c r="I65" s="89">
        <v>8</v>
      </c>
      <c r="J65" s="91">
        <f t="shared" si="5"/>
        <v>1.37777777777778</v>
      </c>
      <c r="K65" s="92">
        <v>1</v>
      </c>
      <c r="L65" s="93">
        <f t="shared" si="6"/>
        <v>11.0222222222222</v>
      </c>
      <c r="M65" s="100"/>
      <c r="N65" s="90"/>
      <c r="O65" s="90"/>
      <c r="P65" s="90"/>
      <c r="Q65" s="90"/>
      <c r="R65" s="90"/>
      <c r="S65" s="100"/>
      <c r="T65" s="101"/>
      <c r="U65" s="95"/>
    </row>
    <row r="66" spans="1:21">
      <c r="A66" s="96"/>
      <c r="B66" s="96"/>
      <c r="C66" s="118"/>
      <c r="D66" s="89">
        <v>8</v>
      </c>
      <c r="E66" s="94" t="s">
        <v>150</v>
      </c>
      <c r="F66" s="108">
        <v>89</v>
      </c>
      <c r="G66" s="89">
        <v>2</v>
      </c>
      <c r="H66" s="89">
        <v>4</v>
      </c>
      <c r="I66" s="89">
        <v>8</v>
      </c>
      <c r="J66" s="91">
        <f t="shared" si="5"/>
        <v>1.48888888888889</v>
      </c>
      <c r="K66" s="92">
        <v>1</v>
      </c>
      <c r="L66" s="93">
        <f t="shared" si="6"/>
        <v>11.9111111111111</v>
      </c>
      <c r="M66" s="100"/>
      <c r="N66" s="90"/>
      <c r="O66" s="90"/>
      <c r="P66" s="90"/>
      <c r="Q66" s="90"/>
      <c r="R66" s="90"/>
      <c r="S66" s="100"/>
      <c r="T66" s="101"/>
      <c r="U66" s="95"/>
    </row>
    <row r="67" spans="1:21">
      <c r="A67" s="96"/>
      <c r="B67" s="96"/>
      <c r="C67" s="118"/>
      <c r="D67" s="89">
        <v>8</v>
      </c>
      <c r="E67" s="94" t="s">
        <v>151</v>
      </c>
      <c r="F67" s="108">
        <v>80</v>
      </c>
      <c r="G67" s="89">
        <v>2</v>
      </c>
      <c r="H67" s="89">
        <v>4</v>
      </c>
      <c r="I67" s="89">
        <v>8</v>
      </c>
      <c r="J67" s="91">
        <f t="shared" si="5"/>
        <v>1.38888888888889</v>
      </c>
      <c r="K67" s="92">
        <v>1</v>
      </c>
      <c r="L67" s="93">
        <f t="shared" si="6"/>
        <v>11.1111111111111</v>
      </c>
      <c r="M67" s="100"/>
      <c r="N67" s="90"/>
      <c r="O67" s="90"/>
      <c r="P67" s="90"/>
      <c r="Q67" s="90"/>
      <c r="R67" s="90"/>
      <c r="S67" s="100"/>
      <c r="T67" s="101"/>
      <c r="U67" s="95"/>
    </row>
    <row r="68" spans="1:21">
      <c r="A68" s="96"/>
      <c r="B68" s="96"/>
      <c r="C68" s="118"/>
      <c r="D68" s="89">
        <v>8</v>
      </c>
      <c r="E68" s="94" t="s">
        <v>152</v>
      </c>
      <c r="F68" s="108">
        <v>106</v>
      </c>
      <c r="G68" s="89">
        <v>2</v>
      </c>
      <c r="H68" s="89">
        <v>4</v>
      </c>
      <c r="I68" s="89">
        <v>8</v>
      </c>
      <c r="J68" s="91">
        <f t="shared" si="5"/>
        <v>1.57111111111111</v>
      </c>
      <c r="K68" s="92">
        <v>1</v>
      </c>
      <c r="L68" s="93">
        <f t="shared" si="6"/>
        <v>12.5688888888889</v>
      </c>
      <c r="M68" s="100"/>
      <c r="N68" s="90"/>
      <c r="O68" s="90"/>
      <c r="P68" s="90"/>
      <c r="Q68" s="90"/>
      <c r="R68" s="90"/>
      <c r="S68" s="100"/>
      <c r="T68" s="101"/>
      <c r="U68" s="95"/>
    </row>
    <row r="69" spans="1:21">
      <c r="A69" s="96"/>
      <c r="B69" s="96"/>
      <c r="C69" s="118"/>
      <c r="D69" s="89">
        <v>8</v>
      </c>
      <c r="E69" s="94" t="s">
        <v>153</v>
      </c>
      <c r="F69" s="108">
        <v>100</v>
      </c>
      <c r="G69" s="89">
        <v>2</v>
      </c>
      <c r="H69" s="89">
        <v>4</v>
      </c>
      <c r="I69" s="89">
        <v>8</v>
      </c>
      <c r="J69" s="91">
        <f t="shared" si="5"/>
        <v>1.54444444444444</v>
      </c>
      <c r="K69" s="92">
        <v>1</v>
      </c>
      <c r="L69" s="93">
        <f t="shared" si="6"/>
        <v>12.3555555555555</v>
      </c>
      <c r="M69" s="100"/>
      <c r="N69" s="90"/>
      <c r="O69" s="90"/>
      <c r="P69" s="90"/>
      <c r="Q69" s="90"/>
      <c r="R69" s="90"/>
      <c r="S69" s="100"/>
      <c r="T69" s="101"/>
      <c r="U69" s="95"/>
    </row>
    <row r="70" spans="1:21">
      <c r="A70" s="96"/>
      <c r="B70" s="96"/>
      <c r="C70" s="118"/>
      <c r="D70" s="89">
        <v>8</v>
      </c>
      <c r="E70" s="94" t="s">
        <v>154</v>
      </c>
      <c r="F70" s="108">
        <v>95</v>
      </c>
      <c r="G70" s="89">
        <v>2</v>
      </c>
      <c r="H70" s="89">
        <v>4</v>
      </c>
      <c r="I70" s="89">
        <v>8</v>
      </c>
      <c r="J70" s="91">
        <f t="shared" si="5"/>
        <v>1.52222222222222</v>
      </c>
      <c r="K70" s="92">
        <v>1</v>
      </c>
      <c r="L70" s="93">
        <f t="shared" si="6"/>
        <v>12.1777777777778</v>
      </c>
      <c r="M70" s="100"/>
      <c r="N70" s="90"/>
      <c r="O70" s="90"/>
      <c r="P70" s="90"/>
      <c r="Q70" s="90"/>
      <c r="R70" s="90"/>
      <c r="S70" s="100"/>
      <c r="T70" s="101"/>
      <c r="U70" s="95"/>
    </row>
    <row r="71" spans="1:21">
      <c r="A71" s="98"/>
      <c r="B71" s="98"/>
      <c r="C71" s="109"/>
      <c r="D71" s="89">
        <v>8</v>
      </c>
      <c r="E71" s="94" t="s">
        <v>155</v>
      </c>
      <c r="F71" s="108">
        <v>93</v>
      </c>
      <c r="G71" s="89">
        <v>2</v>
      </c>
      <c r="H71" s="89">
        <v>4</v>
      </c>
      <c r="I71" s="89">
        <v>8</v>
      </c>
      <c r="J71" s="91">
        <f t="shared" si="5"/>
        <v>1.51333333333333</v>
      </c>
      <c r="K71" s="92">
        <v>1</v>
      </c>
      <c r="L71" s="93">
        <f t="shared" si="6"/>
        <v>12.1066666666666</v>
      </c>
      <c r="M71" s="100"/>
      <c r="N71" s="90"/>
      <c r="O71" s="90"/>
      <c r="P71" s="90"/>
      <c r="Q71" s="90"/>
      <c r="R71" s="90"/>
      <c r="S71" s="100"/>
      <c r="T71" s="101"/>
      <c r="U71" s="95"/>
    </row>
    <row r="72" ht="24" spans="1:21">
      <c r="A72" s="105">
        <v>2022230619</v>
      </c>
      <c r="B72" s="107" t="s">
        <v>36</v>
      </c>
      <c r="C72" s="107" t="s">
        <v>98</v>
      </c>
      <c r="D72" s="108">
        <v>48</v>
      </c>
      <c r="E72" s="120" t="s">
        <v>137</v>
      </c>
      <c r="F72" s="108">
        <v>70</v>
      </c>
      <c r="G72" s="108">
        <v>6</v>
      </c>
      <c r="H72" s="108">
        <v>8</v>
      </c>
      <c r="I72" s="108">
        <v>48</v>
      </c>
      <c r="J72" s="91">
        <f t="shared" si="5"/>
        <v>1.27777777777778</v>
      </c>
      <c r="K72" s="92">
        <v>1</v>
      </c>
      <c r="L72" s="93">
        <f t="shared" si="6"/>
        <v>61.3333333333334</v>
      </c>
      <c r="M72" s="100"/>
      <c r="N72" s="90"/>
      <c r="O72" s="90"/>
      <c r="P72" s="90"/>
      <c r="Q72" s="90"/>
      <c r="R72" s="90"/>
      <c r="S72" s="100"/>
      <c r="T72" s="101"/>
      <c r="U72" s="95">
        <f>SUM(L72:L77)</f>
        <v>205.022222222222</v>
      </c>
    </row>
    <row r="73" spans="1:21">
      <c r="A73" s="103"/>
      <c r="B73" s="118"/>
      <c r="C73" s="109"/>
      <c r="D73" s="108">
        <v>48</v>
      </c>
      <c r="E73" s="94" t="s">
        <v>156</v>
      </c>
      <c r="F73" s="108">
        <v>85</v>
      </c>
      <c r="G73" s="108">
        <v>6</v>
      </c>
      <c r="H73" s="108">
        <v>8</v>
      </c>
      <c r="I73" s="108">
        <v>48</v>
      </c>
      <c r="J73" s="91">
        <f t="shared" ref="J73:J104" si="7">IF(F73&lt;=45,1,IF(F73&lt;90,1+0.5*(F73/45-1),IF(F73&gt;=90,1.5+0.2*(F73/45-2))))</f>
        <v>1.44444444444444</v>
      </c>
      <c r="K73" s="92">
        <v>1</v>
      </c>
      <c r="L73" s="93">
        <f t="shared" si="6"/>
        <v>69.3333333333331</v>
      </c>
      <c r="M73" s="100"/>
      <c r="N73" s="90"/>
      <c r="O73" s="90"/>
      <c r="P73" s="90"/>
      <c r="Q73" s="90"/>
      <c r="R73" s="90"/>
      <c r="S73" s="100"/>
      <c r="T73" s="101"/>
      <c r="U73" s="95"/>
    </row>
    <row r="74" ht="24" spans="1:21">
      <c r="A74" s="103"/>
      <c r="B74" s="118"/>
      <c r="C74" s="122" t="s">
        <v>100</v>
      </c>
      <c r="D74" s="108">
        <v>32</v>
      </c>
      <c r="E74" s="94" t="s">
        <v>156</v>
      </c>
      <c r="F74" s="108">
        <v>85</v>
      </c>
      <c r="G74" s="108">
        <v>6</v>
      </c>
      <c r="H74" s="108">
        <v>6</v>
      </c>
      <c r="I74" s="108">
        <v>32</v>
      </c>
      <c r="J74" s="91">
        <f t="shared" si="7"/>
        <v>1.44444444444444</v>
      </c>
      <c r="K74" s="92">
        <v>1</v>
      </c>
      <c r="L74" s="93">
        <f t="shared" si="6"/>
        <v>46.2222222222221</v>
      </c>
      <c r="M74" s="100"/>
      <c r="N74" s="90"/>
      <c r="O74" s="90"/>
      <c r="P74" s="90"/>
      <c r="Q74" s="90"/>
      <c r="R74" s="90"/>
      <c r="S74" s="100"/>
      <c r="T74" s="101"/>
      <c r="U74" s="95"/>
    </row>
    <row r="75" spans="1:21">
      <c r="A75" s="103"/>
      <c r="B75" s="118"/>
      <c r="C75" s="107" t="s">
        <v>95</v>
      </c>
      <c r="D75" s="108">
        <v>8</v>
      </c>
      <c r="E75" s="94" t="s">
        <v>157</v>
      </c>
      <c r="F75" s="108">
        <v>82</v>
      </c>
      <c r="G75" s="108">
        <v>2</v>
      </c>
      <c r="H75" s="108">
        <v>4</v>
      </c>
      <c r="I75" s="108">
        <v>8</v>
      </c>
      <c r="J75" s="91">
        <f t="shared" si="7"/>
        <v>1.41111111111111</v>
      </c>
      <c r="K75" s="92">
        <v>1</v>
      </c>
      <c r="L75" s="93">
        <f t="shared" si="6"/>
        <v>11.2888888888889</v>
      </c>
      <c r="M75" s="100"/>
      <c r="N75" s="90"/>
      <c r="O75" s="90"/>
      <c r="P75" s="90"/>
      <c r="Q75" s="90"/>
      <c r="R75" s="90"/>
      <c r="S75" s="100"/>
      <c r="T75" s="101"/>
      <c r="U75" s="95"/>
    </row>
    <row r="76" spans="1:21">
      <c r="A76" s="103"/>
      <c r="B76" s="118"/>
      <c r="C76" s="109"/>
      <c r="D76" s="108">
        <v>8</v>
      </c>
      <c r="E76" s="94" t="s">
        <v>158</v>
      </c>
      <c r="F76" s="108">
        <v>77</v>
      </c>
      <c r="G76" s="108">
        <v>2</v>
      </c>
      <c r="H76" s="108">
        <v>4</v>
      </c>
      <c r="I76" s="108">
        <v>8</v>
      </c>
      <c r="J76" s="91">
        <f t="shared" si="7"/>
        <v>1.35555555555556</v>
      </c>
      <c r="K76" s="92">
        <v>1</v>
      </c>
      <c r="L76" s="93">
        <f t="shared" si="6"/>
        <v>10.8444444444445</v>
      </c>
      <c r="M76" s="100"/>
      <c r="N76" s="90"/>
      <c r="O76" s="90"/>
      <c r="P76" s="90"/>
      <c r="Q76" s="90"/>
      <c r="R76" s="90"/>
      <c r="S76" s="100"/>
      <c r="T76" s="101"/>
      <c r="U76" s="95"/>
    </row>
    <row r="77" ht="24" spans="1:21">
      <c r="A77" s="106"/>
      <c r="B77" s="109"/>
      <c r="C77" s="122" t="s">
        <v>100</v>
      </c>
      <c r="D77" s="108">
        <v>32</v>
      </c>
      <c r="E77" s="94" t="s">
        <v>105</v>
      </c>
      <c r="F77" s="108">
        <v>20</v>
      </c>
      <c r="G77" s="108">
        <v>6</v>
      </c>
      <c r="H77" s="108">
        <v>6</v>
      </c>
      <c r="I77" s="108">
        <v>6</v>
      </c>
      <c r="J77" s="91">
        <f t="shared" si="7"/>
        <v>1</v>
      </c>
      <c r="K77" s="92">
        <v>1</v>
      </c>
      <c r="L77" s="93">
        <f t="shared" si="6"/>
        <v>6</v>
      </c>
      <c r="M77" s="100"/>
      <c r="N77" s="90"/>
      <c r="O77" s="90"/>
      <c r="P77" s="90"/>
      <c r="Q77" s="90"/>
      <c r="R77" s="90"/>
      <c r="S77" s="100"/>
      <c r="T77" s="101"/>
      <c r="U77" s="95"/>
    </row>
    <row r="78" spans="1:21">
      <c r="A78" s="105">
        <v>2023230694</v>
      </c>
      <c r="B78" s="107" t="s">
        <v>44</v>
      </c>
      <c r="C78" s="108" t="s">
        <v>98</v>
      </c>
      <c r="D78" s="108">
        <v>48</v>
      </c>
      <c r="E78" s="94" t="s">
        <v>159</v>
      </c>
      <c r="F78" s="108">
        <v>83</v>
      </c>
      <c r="G78" s="108">
        <v>6</v>
      </c>
      <c r="H78" s="108">
        <v>8</v>
      </c>
      <c r="I78" s="108">
        <v>48</v>
      </c>
      <c r="J78" s="91">
        <f t="shared" si="7"/>
        <v>1.42222222222222</v>
      </c>
      <c r="K78" s="92">
        <v>1</v>
      </c>
      <c r="L78" s="93">
        <f t="shared" si="6"/>
        <v>68.2666666666666</v>
      </c>
      <c r="M78" s="100"/>
      <c r="N78" s="90"/>
      <c r="O78" s="90"/>
      <c r="P78" s="90"/>
      <c r="Q78" s="90"/>
      <c r="R78" s="90"/>
      <c r="S78" s="100"/>
      <c r="T78" s="101"/>
      <c r="U78" s="95">
        <f>SUM(L78:L83)</f>
        <v>191.4</v>
      </c>
    </row>
    <row r="79" spans="1:21">
      <c r="A79" s="103"/>
      <c r="B79" s="118"/>
      <c r="C79" s="112" t="s">
        <v>100</v>
      </c>
      <c r="D79" s="108">
        <v>32</v>
      </c>
      <c r="E79" s="94" t="s">
        <v>159</v>
      </c>
      <c r="F79" s="108">
        <v>83</v>
      </c>
      <c r="G79" s="108">
        <v>6</v>
      </c>
      <c r="H79" s="108">
        <v>6</v>
      </c>
      <c r="I79" s="108">
        <v>32</v>
      </c>
      <c r="J79" s="91">
        <f t="shared" si="7"/>
        <v>1.42222222222222</v>
      </c>
      <c r="K79" s="92">
        <v>1</v>
      </c>
      <c r="L79" s="93">
        <f t="shared" si="6"/>
        <v>45.511111111111</v>
      </c>
      <c r="M79" s="100"/>
      <c r="N79" s="90"/>
      <c r="O79" s="90"/>
      <c r="P79" s="90"/>
      <c r="Q79" s="90"/>
      <c r="R79" s="90"/>
      <c r="S79" s="100"/>
      <c r="T79" s="101"/>
      <c r="U79" s="95"/>
    </row>
    <row r="80" spans="1:21">
      <c r="A80" s="103"/>
      <c r="B80" s="118"/>
      <c r="C80" s="113"/>
      <c r="D80" s="108">
        <v>32</v>
      </c>
      <c r="E80" s="94" t="s">
        <v>160</v>
      </c>
      <c r="F80" s="108">
        <v>88</v>
      </c>
      <c r="G80" s="108">
        <v>6</v>
      </c>
      <c r="H80" s="108">
        <v>6</v>
      </c>
      <c r="I80" s="108">
        <v>32</v>
      </c>
      <c r="J80" s="91">
        <f t="shared" si="7"/>
        <v>1.47777777777778</v>
      </c>
      <c r="K80" s="92">
        <v>1</v>
      </c>
      <c r="L80" s="93">
        <f t="shared" si="6"/>
        <v>47.288888888889</v>
      </c>
      <c r="M80" s="100"/>
      <c r="N80" s="90"/>
      <c r="O80" s="90"/>
      <c r="P80" s="90"/>
      <c r="Q80" s="90"/>
      <c r="R80" s="90"/>
      <c r="S80" s="100"/>
      <c r="T80" s="101"/>
      <c r="U80" s="95"/>
    </row>
    <row r="81" spans="1:21">
      <c r="A81" s="103"/>
      <c r="B81" s="118"/>
      <c r="C81" s="107" t="s">
        <v>95</v>
      </c>
      <c r="D81" s="108">
        <v>8</v>
      </c>
      <c r="E81" s="94" t="s">
        <v>161</v>
      </c>
      <c r="F81" s="108">
        <v>66</v>
      </c>
      <c r="G81" s="108">
        <v>2</v>
      </c>
      <c r="H81" s="108">
        <v>4</v>
      </c>
      <c r="I81" s="108">
        <v>6</v>
      </c>
      <c r="J81" s="91">
        <f t="shared" si="7"/>
        <v>1.23333333333333</v>
      </c>
      <c r="K81" s="92">
        <v>1</v>
      </c>
      <c r="L81" s="93">
        <f t="shared" si="6"/>
        <v>7.39999999999998</v>
      </c>
      <c r="M81" s="100"/>
      <c r="N81" s="90"/>
      <c r="O81" s="90"/>
      <c r="P81" s="90"/>
      <c r="Q81" s="90"/>
      <c r="R81" s="90"/>
      <c r="S81" s="100"/>
      <c r="T81" s="101"/>
      <c r="U81" s="95"/>
    </row>
    <row r="82" spans="1:21">
      <c r="A82" s="103"/>
      <c r="B82" s="118"/>
      <c r="C82" s="109"/>
      <c r="D82" s="108">
        <v>8</v>
      </c>
      <c r="E82" s="94" t="s">
        <v>162</v>
      </c>
      <c r="F82" s="108">
        <v>59</v>
      </c>
      <c r="G82" s="108">
        <v>2</v>
      </c>
      <c r="H82" s="108">
        <v>4</v>
      </c>
      <c r="I82" s="108">
        <v>6</v>
      </c>
      <c r="J82" s="91">
        <f t="shared" si="7"/>
        <v>1.15555555555556</v>
      </c>
      <c r="K82" s="92">
        <v>1</v>
      </c>
      <c r="L82" s="93">
        <f t="shared" si="6"/>
        <v>6.93333333333336</v>
      </c>
      <c r="M82" s="100"/>
      <c r="N82" s="90"/>
      <c r="O82" s="90"/>
      <c r="P82" s="90"/>
      <c r="Q82" s="90"/>
      <c r="R82" s="90"/>
      <c r="S82" s="100"/>
      <c r="T82" s="101"/>
      <c r="U82" s="95"/>
    </row>
    <row r="83" ht="24" spans="1:21">
      <c r="A83" s="106"/>
      <c r="B83" s="109"/>
      <c r="C83" s="122" t="s">
        <v>100</v>
      </c>
      <c r="D83" s="108">
        <v>32</v>
      </c>
      <c r="E83" s="94" t="s">
        <v>105</v>
      </c>
      <c r="F83" s="108">
        <v>20</v>
      </c>
      <c r="G83" s="108">
        <v>6</v>
      </c>
      <c r="H83" s="108">
        <v>6</v>
      </c>
      <c r="I83" s="108">
        <v>16</v>
      </c>
      <c r="J83" s="91">
        <f t="shared" si="7"/>
        <v>1</v>
      </c>
      <c r="K83" s="92">
        <v>1</v>
      </c>
      <c r="L83" s="93">
        <f t="shared" si="6"/>
        <v>16</v>
      </c>
      <c r="M83" s="100"/>
      <c r="N83" s="90"/>
      <c r="O83" s="90"/>
      <c r="P83" s="90"/>
      <c r="Q83" s="90"/>
      <c r="R83" s="90"/>
      <c r="S83" s="100"/>
      <c r="T83" s="101"/>
      <c r="U83" s="95"/>
    </row>
    <row r="84" spans="1:21">
      <c r="A84" s="105">
        <v>2024230744</v>
      </c>
      <c r="B84" s="107" t="s">
        <v>49</v>
      </c>
      <c r="C84" s="125" t="s">
        <v>93</v>
      </c>
      <c r="D84" s="108">
        <v>48</v>
      </c>
      <c r="E84" s="94" t="s">
        <v>163</v>
      </c>
      <c r="F84" s="108">
        <v>73</v>
      </c>
      <c r="G84" s="108">
        <v>4</v>
      </c>
      <c r="H84" s="108">
        <v>12</v>
      </c>
      <c r="I84" s="108">
        <v>48</v>
      </c>
      <c r="J84" s="91">
        <f t="shared" si="7"/>
        <v>1.31111111111111</v>
      </c>
      <c r="K84" s="92">
        <v>1</v>
      </c>
      <c r="L84" s="93">
        <f t="shared" si="6"/>
        <v>62.9333333333333</v>
      </c>
      <c r="M84" s="100"/>
      <c r="N84" s="90"/>
      <c r="O84" s="90"/>
      <c r="P84" s="90"/>
      <c r="Q84" s="90"/>
      <c r="R84" s="90"/>
      <c r="S84" s="100"/>
      <c r="T84" s="101"/>
      <c r="U84" s="95">
        <f>SUM(L84:L86)</f>
        <v>202.24</v>
      </c>
    </row>
    <row r="85" spans="1:21">
      <c r="A85" s="96"/>
      <c r="B85" s="96"/>
      <c r="C85" s="96"/>
      <c r="D85" s="89">
        <v>48</v>
      </c>
      <c r="E85" s="94" t="s">
        <v>164</v>
      </c>
      <c r="F85" s="108">
        <v>80</v>
      </c>
      <c r="G85" s="89">
        <v>4</v>
      </c>
      <c r="H85" s="89">
        <v>12</v>
      </c>
      <c r="I85" s="89">
        <v>48</v>
      </c>
      <c r="J85" s="91">
        <f t="shared" si="7"/>
        <v>1.38888888888889</v>
      </c>
      <c r="K85" s="92">
        <v>1</v>
      </c>
      <c r="L85" s="93">
        <f t="shared" si="6"/>
        <v>66.6666666666667</v>
      </c>
      <c r="M85" s="100"/>
      <c r="N85" s="90"/>
      <c r="O85" s="90"/>
      <c r="P85" s="90"/>
      <c r="Q85" s="90"/>
      <c r="R85" s="90"/>
      <c r="S85" s="100"/>
      <c r="T85" s="101"/>
      <c r="U85" s="95"/>
    </row>
    <row r="86" spans="1:21">
      <c r="A86" s="96"/>
      <c r="B86" s="96"/>
      <c r="C86" s="98"/>
      <c r="D86" s="89">
        <v>48</v>
      </c>
      <c r="E86" s="94" t="s">
        <v>165</v>
      </c>
      <c r="F86" s="108">
        <v>93</v>
      </c>
      <c r="G86" s="89">
        <v>4</v>
      </c>
      <c r="H86" s="89">
        <v>12</v>
      </c>
      <c r="I86" s="89">
        <v>48</v>
      </c>
      <c r="J86" s="91">
        <f t="shared" si="7"/>
        <v>1.51333333333333</v>
      </c>
      <c r="K86" s="92">
        <v>1</v>
      </c>
      <c r="L86" s="93">
        <f t="shared" ref="L86:L117" si="8">I86*J86*K86</f>
        <v>72.64</v>
      </c>
      <c r="M86" s="100"/>
      <c r="N86" s="90"/>
      <c r="O86" s="90"/>
      <c r="P86" s="90"/>
      <c r="Q86" s="90"/>
      <c r="R86" s="90"/>
      <c r="S86" s="100"/>
      <c r="T86" s="101"/>
      <c r="U86" s="95"/>
    </row>
    <row r="87" ht="24" spans="1:21">
      <c r="A87" s="126">
        <v>2024230724</v>
      </c>
      <c r="B87" s="127" t="s">
        <v>46</v>
      </c>
      <c r="C87" s="128" t="s">
        <v>95</v>
      </c>
      <c r="D87" s="122">
        <v>8</v>
      </c>
      <c r="E87" s="129" t="s">
        <v>166</v>
      </c>
      <c r="F87" s="122">
        <v>60</v>
      </c>
      <c r="G87" s="122">
        <v>2</v>
      </c>
      <c r="H87" s="122">
        <v>4</v>
      </c>
      <c r="I87" s="122">
        <v>8</v>
      </c>
      <c r="J87" s="91">
        <f t="shared" si="7"/>
        <v>1.16666666666667</v>
      </c>
      <c r="K87" s="92">
        <v>1.2</v>
      </c>
      <c r="L87" s="93">
        <f t="shared" si="8"/>
        <v>11.2</v>
      </c>
      <c r="M87" s="100"/>
      <c r="N87" s="90"/>
      <c r="O87" s="90"/>
      <c r="P87" s="90"/>
      <c r="Q87" s="90"/>
      <c r="R87" s="90"/>
      <c r="S87" s="100"/>
      <c r="T87" s="101"/>
      <c r="U87" s="95">
        <f>SUM(L87:L92)</f>
        <v>224.626666666667</v>
      </c>
    </row>
    <row r="88" spans="1:21">
      <c r="A88" s="24"/>
      <c r="B88" s="24"/>
      <c r="C88" s="130"/>
      <c r="D88" s="122">
        <v>8</v>
      </c>
      <c r="E88" s="120" t="s">
        <v>167</v>
      </c>
      <c r="F88" s="122">
        <v>80</v>
      </c>
      <c r="G88" s="122">
        <v>2</v>
      </c>
      <c r="H88" s="122">
        <v>4</v>
      </c>
      <c r="I88" s="122">
        <v>6</v>
      </c>
      <c r="J88" s="91">
        <f t="shared" si="7"/>
        <v>1.38888888888889</v>
      </c>
      <c r="K88" s="92">
        <v>1</v>
      </c>
      <c r="L88" s="93">
        <f t="shared" si="8"/>
        <v>8.33333333333333</v>
      </c>
      <c r="M88" s="100"/>
      <c r="N88" s="90"/>
      <c r="O88" s="90"/>
      <c r="P88" s="90"/>
      <c r="Q88" s="90"/>
      <c r="R88" s="90"/>
      <c r="S88" s="100"/>
      <c r="T88" s="101"/>
      <c r="U88" s="95"/>
    </row>
    <row r="89" spans="1:21">
      <c r="A89" s="24"/>
      <c r="B89" s="24"/>
      <c r="C89" s="128" t="s">
        <v>93</v>
      </c>
      <c r="D89" s="122">
        <v>48</v>
      </c>
      <c r="E89" s="120" t="s">
        <v>162</v>
      </c>
      <c r="F89" s="122">
        <v>59</v>
      </c>
      <c r="G89" s="122">
        <v>4</v>
      </c>
      <c r="H89" s="122">
        <v>12</v>
      </c>
      <c r="I89" s="122">
        <v>48</v>
      </c>
      <c r="J89" s="91">
        <f t="shared" si="7"/>
        <v>1.15555555555556</v>
      </c>
      <c r="K89" s="92">
        <v>1</v>
      </c>
      <c r="L89" s="93">
        <f t="shared" si="8"/>
        <v>55.4666666666667</v>
      </c>
      <c r="M89" s="131"/>
      <c r="N89" s="116"/>
      <c r="O89" s="116"/>
      <c r="P89" s="116"/>
      <c r="Q89" s="116"/>
      <c r="R89" s="116"/>
      <c r="S89" s="131"/>
      <c r="T89" s="132"/>
      <c r="U89" s="133"/>
    </row>
    <row r="90" spans="1:21">
      <c r="A90" s="24"/>
      <c r="B90" s="24"/>
      <c r="C90" s="134"/>
      <c r="D90" s="122">
        <v>48</v>
      </c>
      <c r="E90" s="120" t="s">
        <v>168</v>
      </c>
      <c r="F90" s="122">
        <v>79</v>
      </c>
      <c r="G90" s="122">
        <v>4</v>
      </c>
      <c r="H90" s="122">
        <v>12</v>
      </c>
      <c r="I90" s="122">
        <v>48</v>
      </c>
      <c r="J90" s="91">
        <f t="shared" si="7"/>
        <v>1.37777777777778</v>
      </c>
      <c r="K90" s="92">
        <v>1</v>
      </c>
      <c r="L90" s="93">
        <f t="shared" si="8"/>
        <v>66.1333333333333</v>
      </c>
      <c r="M90" s="100"/>
      <c r="N90" s="90"/>
      <c r="O90" s="90"/>
      <c r="P90" s="90"/>
      <c r="Q90" s="90"/>
      <c r="R90" s="90"/>
      <c r="S90" s="100"/>
      <c r="T90" s="101"/>
      <c r="U90" s="95"/>
    </row>
    <row r="91" spans="1:21">
      <c r="A91" s="24"/>
      <c r="B91" s="24"/>
      <c r="C91" s="134"/>
      <c r="D91" s="122">
        <v>48</v>
      </c>
      <c r="E91" s="120" t="s">
        <v>169</v>
      </c>
      <c r="F91" s="122">
        <v>97</v>
      </c>
      <c r="G91" s="122">
        <v>4</v>
      </c>
      <c r="H91" s="122">
        <v>12</v>
      </c>
      <c r="I91" s="122">
        <v>48</v>
      </c>
      <c r="J91" s="91">
        <f t="shared" si="7"/>
        <v>1.53111111111111</v>
      </c>
      <c r="K91" s="92">
        <v>1</v>
      </c>
      <c r="L91" s="93">
        <f t="shared" si="8"/>
        <v>73.4933333333333</v>
      </c>
      <c r="M91" s="100"/>
      <c r="N91" s="90"/>
      <c r="O91" s="90"/>
      <c r="P91" s="90"/>
      <c r="Q91" s="90"/>
      <c r="R91" s="90"/>
      <c r="S91" s="100"/>
      <c r="T91" s="101"/>
      <c r="U91" s="95"/>
    </row>
    <row r="92" spans="1:21">
      <c r="A92" s="24"/>
      <c r="B92" s="24"/>
      <c r="C92" s="130"/>
      <c r="D92" s="135">
        <v>48</v>
      </c>
      <c r="E92" s="129" t="s">
        <v>170</v>
      </c>
      <c r="F92" s="135">
        <v>22</v>
      </c>
      <c r="G92" s="135">
        <v>4</v>
      </c>
      <c r="H92" s="135">
        <v>12</v>
      </c>
      <c r="I92" s="135">
        <v>10</v>
      </c>
      <c r="J92" s="91">
        <f t="shared" si="7"/>
        <v>1</v>
      </c>
      <c r="K92" s="92">
        <v>1</v>
      </c>
      <c r="L92" s="93">
        <f t="shared" si="8"/>
        <v>10</v>
      </c>
      <c r="M92" s="100"/>
      <c r="N92" s="90"/>
      <c r="O92" s="90"/>
      <c r="P92" s="90"/>
      <c r="Q92" s="90"/>
      <c r="R92" s="90"/>
      <c r="S92" s="100"/>
      <c r="T92" s="101"/>
      <c r="U92" s="95"/>
    </row>
    <row r="93" spans="1:21">
      <c r="A93" s="105">
        <v>2023230695</v>
      </c>
      <c r="B93" s="107" t="s">
        <v>45</v>
      </c>
      <c r="C93" s="112" t="s">
        <v>95</v>
      </c>
      <c r="D93" s="122">
        <v>8</v>
      </c>
      <c r="E93" s="120" t="s">
        <v>141</v>
      </c>
      <c r="F93" s="122">
        <v>75</v>
      </c>
      <c r="G93" s="122">
        <v>2</v>
      </c>
      <c r="H93" s="122">
        <v>4</v>
      </c>
      <c r="I93" s="122">
        <v>6</v>
      </c>
      <c r="J93" s="91">
        <f t="shared" si="7"/>
        <v>1.33333333333333</v>
      </c>
      <c r="K93" s="92">
        <v>1</v>
      </c>
      <c r="L93" s="93">
        <f t="shared" si="8"/>
        <v>8</v>
      </c>
      <c r="M93" s="100"/>
      <c r="N93" s="90"/>
      <c r="O93" s="90"/>
      <c r="P93" s="90"/>
      <c r="Q93" s="90"/>
      <c r="R93" s="90"/>
      <c r="S93" s="100"/>
      <c r="T93" s="101"/>
      <c r="U93" s="95">
        <f>SUM(L93:L98)</f>
        <v>229.04</v>
      </c>
    </row>
    <row r="94" ht="24" spans="1:21">
      <c r="A94" s="96"/>
      <c r="B94" s="96"/>
      <c r="C94" s="113"/>
      <c r="D94" s="122">
        <v>8</v>
      </c>
      <c r="E94" s="120" t="s">
        <v>171</v>
      </c>
      <c r="F94" s="122">
        <v>96</v>
      </c>
      <c r="G94" s="122">
        <v>2</v>
      </c>
      <c r="H94" s="122">
        <v>4</v>
      </c>
      <c r="I94" s="122">
        <v>8</v>
      </c>
      <c r="J94" s="91">
        <f t="shared" si="7"/>
        <v>1.52666666666667</v>
      </c>
      <c r="K94" s="92">
        <v>1</v>
      </c>
      <c r="L94" s="93">
        <f t="shared" si="8"/>
        <v>12.2133333333333</v>
      </c>
      <c r="M94" s="100"/>
      <c r="N94" s="90"/>
      <c r="O94" s="90"/>
      <c r="P94" s="90"/>
      <c r="Q94" s="90"/>
      <c r="R94" s="90"/>
      <c r="S94" s="100"/>
      <c r="T94" s="101"/>
      <c r="U94" s="95"/>
    </row>
    <row r="95" spans="1:21">
      <c r="A95" s="96"/>
      <c r="B95" s="136"/>
      <c r="C95" s="122" t="s">
        <v>93</v>
      </c>
      <c r="D95" s="122">
        <v>48</v>
      </c>
      <c r="E95" s="120" t="s">
        <v>172</v>
      </c>
      <c r="F95" s="122">
        <v>79</v>
      </c>
      <c r="G95" s="122">
        <v>4</v>
      </c>
      <c r="H95" s="122">
        <v>12</v>
      </c>
      <c r="I95" s="122">
        <v>48</v>
      </c>
      <c r="J95" s="91">
        <f t="shared" si="7"/>
        <v>1.37777777777778</v>
      </c>
      <c r="K95" s="92">
        <v>1</v>
      </c>
      <c r="L95" s="93">
        <f t="shared" si="8"/>
        <v>66.1333333333333</v>
      </c>
      <c r="M95" s="100"/>
      <c r="N95" s="90"/>
      <c r="O95" s="90"/>
      <c r="P95" s="90"/>
      <c r="Q95" s="90"/>
      <c r="R95" s="90"/>
      <c r="S95" s="100"/>
      <c r="T95" s="101"/>
      <c r="U95" s="95"/>
    </row>
    <row r="96" spans="1:21">
      <c r="A96" s="96"/>
      <c r="B96" s="136"/>
      <c r="C96" s="122"/>
      <c r="D96" s="122">
        <v>48</v>
      </c>
      <c r="E96" s="120" t="s">
        <v>173</v>
      </c>
      <c r="F96" s="122">
        <v>68</v>
      </c>
      <c r="G96" s="122">
        <v>4</v>
      </c>
      <c r="H96" s="122">
        <v>12</v>
      </c>
      <c r="I96" s="122">
        <v>48</v>
      </c>
      <c r="J96" s="91">
        <f t="shared" si="7"/>
        <v>1.25555555555556</v>
      </c>
      <c r="K96" s="92">
        <v>1</v>
      </c>
      <c r="L96" s="93">
        <f t="shared" si="8"/>
        <v>60.2666666666667</v>
      </c>
      <c r="M96" s="100"/>
      <c r="N96" s="90"/>
      <c r="O96" s="90"/>
      <c r="P96" s="90"/>
      <c r="Q96" s="90"/>
      <c r="R96" s="90"/>
      <c r="S96" s="100"/>
      <c r="T96" s="101"/>
      <c r="U96" s="95"/>
    </row>
    <row r="97" spans="1:21">
      <c r="A97" s="96"/>
      <c r="B97" s="136"/>
      <c r="C97" s="122"/>
      <c r="D97" s="122">
        <v>48</v>
      </c>
      <c r="E97" s="120" t="s">
        <v>174</v>
      </c>
      <c r="F97" s="122">
        <v>92</v>
      </c>
      <c r="G97" s="122">
        <v>4</v>
      </c>
      <c r="H97" s="122">
        <v>12</v>
      </c>
      <c r="I97" s="122">
        <v>48</v>
      </c>
      <c r="J97" s="91">
        <f t="shared" si="7"/>
        <v>1.50888888888889</v>
      </c>
      <c r="K97" s="92">
        <v>1</v>
      </c>
      <c r="L97" s="93">
        <f t="shared" si="8"/>
        <v>72.4266666666667</v>
      </c>
      <c r="M97" s="100"/>
      <c r="N97" s="90"/>
      <c r="O97" s="90"/>
      <c r="P97" s="90"/>
      <c r="Q97" s="90"/>
      <c r="R97" s="90"/>
      <c r="S97" s="100"/>
      <c r="T97" s="101"/>
      <c r="U97" s="95"/>
    </row>
    <row r="98" spans="1:21">
      <c r="A98" s="98"/>
      <c r="B98" s="137"/>
      <c r="C98" s="122"/>
      <c r="D98" s="135">
        <v>48</v>
      </c>
      <c r="E98" s="129" t="s">
        <v>175</v>
      </c>
      <c r="F98" s="135">
        <v>22</v>
      </c>
      <c r="G98" s="135">
        <v>4</v>
      </c>
      <c r="H98" s="135">
        <v>12</v>
      </c>
      <c r="I98" s="135">
        <v>10</v>
      </c>
      <c r="J98" s="91">
        <f t="shared" si="7"/>
        <v>1</v>
      </c>
      <c r="K98" s="92">
        <v>1</v>
      </c>
      <c r="L98" s="93">
        <f t="shared" si="8"/>
        <v>10</v>
      </c>
      <c r="M98" s="100"/>
      <c r="N98" s="90"/>
      <c r="O98" s="90"/>
      <c r="P98" s="90"/>
      <c r="Q98" s="90"/>
      <c r="R98" s="90"/>
      <c r="S98" s="100"/>
      <c r="T98" s="101"/>
      <c r="U98" s="95"/>
    </row>
    <row r="99" spans="1:21">
      <c r="A99" s="105">
        <v>2023230692</v>
      </c>
      <c r="B99" s="107" t="s">
        <v>43</v>
      </c>
      <c r="C99" s="107" t="s">
        <v>122</v>
      </c>
      <c r="D99" s="107">
        <v>16</v>
      </c>
      <c r="E99" s="94" t="s">
        <v>155</v>
      </c>
      <c r="F99" s="108">
        <v>93</v>
      </c>
      <c r="G99" s="108">
        <v>2</v>
      </c>
      <c r="H99" s="108">
        <v>8</v>
      </c>
      <c r="I99" s="108">
        <v>16</v>
      </c>
      <c r="J99" s="91">
        <f t="shared" si="7"/>
        <v>1.51333333333333</v>
      </c>
      <c r="K99" s="92">
        <v>1</v>
      </c>
      <c r="L99" s="138">
        <f t="shared" si="8"/>
        <v>24.2133333333333</v>
      </c>
      <c r="M99" s="100"/>
      <c r="N99" s="90"/>
      <c r="O99" s="90"/>
      <c r="P99" s="90"/>
      <c r="Q99" s="90"/>
      <c r="R99" s="90"/>
      <c r="S99" s="100"/>
      <c r="T99" s="101"/>
      <c r="U99" s="95">
        <f>SUM(L99:L115)</f>
        <v>270.608888888889</v>
      </c>
    </row>
    <row r="100" spans="1:21">
      <c r="A100" s="96"/>
      <c r="B100" s="96"/>
      <c r="C100" s="96"/>
      <c r="D100" s="96"/>
      <c r="E100" s="94" t="s">
        <v>176</v>
      </c>
      <c r="F100" s="108">
        <v>109</v>
      </c>
      <c r="G100" s="108">
        <v>2</v>
      </c>
      <c r="H100" s="108">
        <v>8</v>
      </c>
      <c r="I100" s="108">
        <v>16</v>
      </c>
      <c r="J100" s="91">
        <f t="shared" si="7"/>
        <v>1.58444444444444</v>
      </c>
      <c r="K100" s="92">
        <v>1</v>
      </c>
      <c r="L100" s="138">
        <f t="shared" si="8"/>
        <v>25.3511111111111</v>
      </c>
      <c r="M100" s="100"/>
      <c r="N100" s="90"/>
      <c r="O100" s="90"/>
      <c r="P100" s="90"/>
      <c r="Q100" s="90"/>
      <c r="R100" s="90"/>
      <c r="S100" s="100"/>
      <c r="T100" s="101"/>
      <c r="U100" s="95"/>
    </row>
    <row r="101" spans="1:21">
      <c r="A101" s="96"/>
      <c r="B101" s="96"/>
      <c r="C101" s="96"/>
      <c r="D101" s="96"/>
      <c r="E101" s="94" t="s">
        <v>177</v>
      </c>
      <c r="F101" s="108">
        <v>72</v>
      </c>
      <c r="G101" s="108">
        <v>2</v>
      </c>
      <c r="H101" s="108">
        <v>8</v>
      </c>
      <c r="I101" s="108">
        <v>16</v>
      </c>
      <c r="J101" s="91">
        <f t="shared" si="7"/>
        <v>1.3</v>
      </c>
      <c r="K101" s="92">
        <v>1</v>
      </c>
      <c r="L101" s="138">
        <f t="shared" si="8"/>
        <v>20.8</v>
      </c>
      <c r="M101" s="100"/>
      <c r="N101" s="90"/>
      <c r="O101" s="90"/>
      <c r="P101" s="90"/>
      <c r="Q101" s="90"/>
      <c r="R101" s="90"/>
      <c r="S101" s="100"/>
      <c r="T101" s="101"/>
      <c r="U101" s="95"/>
    </row>
    <row r="102" spans="1:21">
      <c r="A102" s="96"/>
      <c r="B102" s="96"/>
      <c r="C102" s="96"/>
      <c r="D102" s="96"/>
      <c r="E102" s="94" t="s">
        <v>178</v>
      </c>
      <c r="F102" s="108">
        <v>87</v>
      </c>
      <c r="G102" s="108">
        <v>2</v>
      </c>
      <c r="H102" s="108">
        <v>8</v>
      </c>
      <c r="I102" s="108">
        <v>16</v>
      </c>
      <c r="J102" s="91">
        <f t="shared" si="7"/>
        <v>1.46666666666667</v>
      </c>
      <c r="K102" s="92">
        <v>1</v>
      </c>
      <c r="L102" s="138">
        <f t="shared" si="8"/>
        <v>23.4666666666667</v>
      </c>
      <c r="M102" s="100"/>
      <c r="N102" s="90"/>
      <c r="O102" s="90"/>
      <c r="P102" s="90"/>
      <c r="Q102" s="90"/>
      <c r="R102" s="90"/>
      <c r="S102" s="100"/>
      <c r="T102" s="101"/>
      <c r="U102" s="95"/>
    </row>
    <row r="103" spans="1:21">
      <c r="A103" s="96"/>
      <c r="B103" s="96"/>
      <c r="C103" s="96"/>
      <c r="D103" s="96"/>
      <c r="E103" s="94" t="s">
        <v>179</v>
      </c>
      <c r="F103" s="108">
        <v>105</v>
      </c>
      <c r="G103" s="108">
        <v>2</v>
      </c>
      <c r="H103" s="108">
        <v>8</v>
      </c>
      <c r="I103" s="108">
        <v>16</v>
      </c>
      <c r="J103" s="91">
        <f t="shared" si="7"/>
        <v>1.56666666666667</v>
      </c>
      <c r="K103" s="92">
        <v>1</v>
      </c>
      <c r="L103" s="138">
        <f t="shared" si="8"/>
        <v>25.0666666666667</v>
      </c>
      <c r="M103" s="100"/>
      <c r="N103" s="90"/>
      <c r="O103" s="90"/>
      <c r="P103" s="90"/>
      <c r="Q103" s="90"/>
      <c r="R103" s="90"/>
      <c r="S103" s="100"/>
      <c r="T103" s="101"/>
      <c r="U103" s="95"/>
    </row>
    <row r="104" spans="1:21">
      <c r="A104" s="96"/>
      <c r="B104" s="96"/>
      <c r="C104" s="98"/>
      <c r="D104" s="98"/>
      <c r="E104" s="94" t="s">
        <v>180</v>
      </c>
      <c r="F104" s="108">
        <v>80</v>
      </c>
      <c r="G104" s="108">
        <v>2</v>
      </c>
      <c r="H104" s="108">
        <v>8</v>
      </c>
      <c r="I104" s="108">
        <v>16</v>
      </c>
      <c r="J104" s="91">
        <f t="shared" si="7"/>
        <v>1.38888888888889</v>
      </c>
      <c r="K104" s="92">
        <v>1</v>
      </c>
      <c r="L104" s="138">
        <f t="shared" si="8"/>
        <v>22.2222222222222</v>
      </c>
      <c r="M104" s="100"/>
      <c r="N104" s="90"/>
      <c r="O104" s="90"/>
      <c r="P104" s="90"/>
      <c r="Q104" s="90"/>
      <c r="R104" s="90"/>
      <c r="S104" s="100"/>
      <c r="T104" s="101"/>
      <c r="U104" s="95"/>
    </row>
    <row r="105" spans="1:21">
      <c r="A105" s="96"/>
      <c r="B105" s="96"/>
      <c r="C105" s="107" t="s">
        <v>95</v>
      </c>
      <c r="D105" s="107">
        <v>8</v>
      </c>
      <c r="E105" s="94" t="s">
        <v>181</v>
      </c>
      <c r="F105" s="108">
        <v>98</v>
      </c>
      <c r="G105" s="108">
        <v>2</v>
      </c>
      <c r="H105" s="108">
        <v>4</v>
      </c>
      <c r="I105" s="108">
        <v>8</v>
      </c>
      <c r="J105" s="91">
        <f t="shared" ref="J105:J147" si="9">IF(F105&lt;=45,1,IF(F105&lt;90,1+0.5*(F105/45-1),IF(F105&gt;=90,1.5+0.2*(F105/45-2))))</f>
        <v>1.53555555555556</v>
      </c>
      <c r="K105" s="92">
        <v>1</v>
      </c>
      <c r="L105" s="138">
        <f t="shared" si="8"/>
        <v>12.2844444444444</v>
      </c>
      <c r="M105" s="100"/>
      <c r="N105" s="90"/>
      <c r="O105" s="90"/>
      <c r="P105" s="90"/>
      <c r="Q105" s="90"/>
      <c r="R105" s="90"/>
      <c r="S105" s="100"/>
      <c r="T105" s="101"/>
      <c r="U105" s="95"/>
    </row>
    <row r="106" ht="18" customHeight="1" spans="1:21">
      <c r="A106" s="96"/>
      <c r="B106" s="96"/>
      <c r="C106" s="96"/>
      <c r="D106" s="96"/>
      <c r="E106" s="94" t="s">
        <v>182</v>
      </c>
      <c r="F106" s="108">
        <v>133</v>
      </c>
      <c r="G106" s="108">
        <v>2</v>
      </c>
      <c r="H106" s="108">
        <v>4</v>
      </c>
      <c r="I106" s="108">
        <v>8</v>
      </c>
      <c r="J106" s="91">
        <f t="shared" si="9"/>
        <v>1.69111111111111</v>
      </c>
      <c r="K106" s="92">
        <v>1</v>
      </c>
      <c r="L106" s="138">
        <f t="shared" si="8"/>
        <v>13.5288888888889</v>
      </c>
      <c r="M106" s="100"/>
      <c r="N106" s="90"/>
      <c r="O106" s="90"/>
      <c r="P106" s="90"/>
      <c r="Q106" s="90"/>
      <c r="R106" s="90"/>
      <c r="S106" s="100"/>
      <c r="T106" s="101"/>
      <c r="U106" s="95"/>
    </row>
    <row r="107" spans="1:21">
      <c r="A107" s="96"/>
      <c r="B107" s="96"/>
      <c r="C107" s="96"/>
      <c r="D107" s="96"/>
      <c r="E107" s="94" t="s">
        <v>183</v>
      </c>
      <c r="F107" s="108">
        <v>72</v>
      </c>
      <c r="G107" s="108">
        <v>2</v>
      </c>
      <c r="H107" s="108">
        <v>4</v>
      </c>
      <c r="I107" s="108">
        <v>8</v>
      </c>
      <c r="J107" s="91">
        <f t="shared" si="9"/>
        <v>1.3</v>
      </c>
      <c r="K107" s="92">
        <v>1</v>
      </c>
      <c r="L107" s="138">
        <f t="shared" si="8"/>
        <v>10.4</v>
      </c>
      <c r="M107" s="100"/>
      <c r="N107" s="90"/>
      <c r="O107" s="90"/>
      <c r="P107" s="90"/>
      <c r="Q107" s="90"/>
      <c r="R107" s="90"/>
      <c r="S107" s="100"/>
      <c r="T107" s="101"/>
      <c r="U107" s="95"/>
    </row>
    <row r="108" spans="1:21">
      <c r="A108" s="96"/>
      <c r="B108" s="96"/>
      <c r="C108" s="96"/>
      <c r="D108" s="96"/>
      <c r="E108" s="94" t="s">
        <v>184</v>
      </c>
      <c r="F108" s="108">
        <v>95</v>
      </c>
      <c r="G108" s="108">
        <v>2</v>
      </c>
      <c r="H108" s="108">
        <v>4</v>
      </c>
      <c r="I108" s="108">
        <v>8</v>
      </c>
      <c r="J108" s="91">
        <f t="shared" si="9"/>
        <v>1.52222222222222</v>
      </c>
      <c r="K108" s="92">
        <v>1</v>
      </c>
      <c r="L108" s="138">
        <f t="shared" si="8"/>
        <v>12.1777777777778</v>
      </c>
      <c r="M108" s="100"/>
      <c r="N108" s="90"/>
      <c r="O108" s="90"/>
      <c r="P108" s="90"/>
      <c r="Q108" s="90"/>
      <c r="R108" s="90"/>
      <c r="S108" s="100"/>
      <c r="T108" s="101"/>
      <c r="U108" s="95"/>
    </row>
    <row r="109" spans="1:21">
      <c r="A109" s="96"/>
      <c r="B109" s="96"/>
      <c r="C109" s="96"/>
      <c r="D109" s="96"/>
      <c r="E109" s="94" t="s">
        <v>185</v>
      </c>
      <c r="F109" s="108">
        <v>79</v>
      </c>
      <c r="G109" s="108">
        <v>2</v>
      </c>
      <c r="H109" s="108">
        <v>4</v>
      </c>
      <c r="I109" s="108">
        <v>8</v>
      </c>
      <c r="J109" s="91">
        <f t="shared" si="9"/>
        <v>1.37777777777778</v>
      </c>
      <c r="K109" s="92">
        <v>1</v>
      </c>
      <c r="L109" s="138">
        <f t="shared" si="8"/>
        <v>11.0222222222222</v>
      </c>
      <c r="M109" s="100"/>
      <c r="N109" s="90"/>
      <c r="O109" s="90"/>
      <c r="P109" s="90"/>
      <c r="Q109" s="90"/>
      <c r="R109" s="90"/>
      <c r="S109" s="100"/>
      <c r="T109" s="101"/>
      <c r="U109" s="95"/>
    </row>
    <row r="110" ht="16" customHeight="1" spans="1:21">
      <c r="A110" s="96"/>
      <c r="B110" s="96"/>
      <c r="C110" s="96"/>
      <c r="D110" s="96"/>
      <c r="E110" s="120" t="s">
        <v>186</v>
      </c>
      <c r="F110" s="108">
        <v>115</v>
      </c>
      <c r="G110" s="108">
        <v>2</v>
      </c>
      <c r="H110" s="108">
        <v>4</v>
      </c>
      <c r="I110" s="108">
        <v>8</v>
      </c>
      <c r="J110" s="91">
        <f t="shared" si="9"/>
        <v>1.61111111111111</v>
      </c>
      <c r="K110" s="92">
        <v>1</v>
      </c>
      <c r="L110" s="138">
        <f t="shared" si="8"/>
        <v>12.8888888888889</v>
      </c>
      <c r="M110" s="100"/>
      <c r="N110" s="90"/>
      <c r="O110" s="90"/>
      <c r="P110" s="90"/>
      <c r="Q110" s="90"/>
      <c r="R110" s="90"/>
      <c r="S110" s="100"/>
      <c r="T110" s="101"/>
      <c r="U110" s="95"/>
    </row>
    <row r="111" ht="15" customHeight="1" spans="1:21">
      <c r="A111" s="96"/>
      <c r="B111" s="96"/>
      <c r="C111" s="96"/>
      <c r="D111" s="96"/>
      <c r="E111" s="94" t="s">
        <v>187</v>
      </c>
      <c r="F111" s="108">
        <v>88</v>
      </c>
      <c r="G111" s="108">
        <v>2</v>
      </c>
      <c r="H111" s="108">
        <v>4</v>
      </c>
      <c r="I111" s="108">
        <v>8</v>
      </c>
      <c r="J111" s="91">
        <f t="shared" si="9"/>
        <v>1.47777777777778</v>
      </c>
      <c r="K111" s="92">
        <v>1</v>
      </c>
      <c r="L111" s="138">
        <f t="shared" si="8"/>
        <v>11.8222222222222</v>
      </c>
      <c r="M111" s="100"/>
      <c r="N111" s="90"/>
      <c r="O111" s="90"/>
      <c r="P111" s="90"/>
      <c r="Q111" s="90"/>
      <c r="R111" s="90"/>
      <c r="S111" s="100"/>
      <c r="T111" s="101"/>
      <c r="U111" s="95"/>
    </row>
    <row r="112" spans="1:21">
      <c r="A112" s="96"/>
      <c r="B112" s="96"/>
      <c r="C112" s="96"/>
      <c r="D112" s="96"/>
      <c r="E112" s="94" t="s">
        <v>188</v>
      </c>
      <c r="F112" s="108">
        <v>94</v>
      </c>
      <c r="G112" s="108">
        <v>2</v>
      </c>
      <c r="H112" s="108">
        <v>4</v>
      </c>
      <c r="I112" s="108">
        <v>8</v>
      </c>
      <c r="J112" s="91">
        <f t="shared" si="9"/>
        <v>1.51777777777778</v>
      </c>
      <c r="K112" s="92">
        <v>1</v>
      </c>
      <c r="L112" s="138">
        <f t="shared" si="8"/>
        <v>12.1422222222222</v>
      </c>
      <c r="M112" s="100"/>
      <c r="N112" s="90"/>
      <c r="O112" s="90"/>
      <c r="P112" s="90"/>
      <c r="Q112" s="90"/>
      <c r="R112" s="90"/>
      <c r="S112" s="100"/>
      <c r="T112" s="101"/>
      <c r="U112" s="95"/>
    </row>
    <row r="113" ht="24" spans="1:21">
      <c r="A113" s="96"/>
      <c r="B113" s="96"/>
      <c r="C113" s="96"/>
      <c r="D113" s="96"/>
      <c r="E113" s="120" t="s">
        <v>189</v>
      </c>
      <c r="F113" s="108">
        <v>112</v>
      </c>
      <c r="G113" s="108">
        <v>2</v>
      </c>
      <c r="H113" s="108">
        <v>4</v>
      </c>
      <c r="I113" s="108">
        <v>8</v>
      </c>
      <c r="J113" s="91">
        <f t="shared" si="9"/>
        <v>1.59777777777778</v>
      </c>
      <c r="K113" s="92">
        <v>1</v>
      </c>
      <c r="L113" s="138">
        <f t="shared" si="8"/>
        <v>12.7822222222222</v>
      </c>
      <c r="M113" s="100"/>
      <c r="N113" s="90"/>
      <c r="O113" s="90"/>
      <c r="P113" s="90"/>
      <c r="Q113" s="90"/>
      <c r="R113" s="90"/>
      <c r="S113" s="100"/>
      <c r="T113" s="101"/>
      <c r="U113" s="95"/>
    </row>
    <row r="114" spans="1:21">
      <c r="A114" s="96"/>
      <c r="B114" s="96"/>
      <c r="C114" s="96"/>
      <c r="D114" s="96"/>
      <c r="E114" s="94" t="s">
        <v>190</v>
      </c>
      <c r="F114" s="108">
        <v>78</v>
      </c>
      <c r="G114" s="108">
        <v>2</v>
      </c>
      <c r="H114" s="108">
        <v>4</v>
      </c>
      <c r="I114" s="108">
        <v>8</v>
      </c>
      <c r="J114" s="91">
        <f t="shared" si="9"/>
        <v>1.36666666666667</v>
      </c>
      <c r="K114" s="92">
        <v>1</v>
      </c>
      <c r="L114" s="138">
        <f t="shared" si="8"/>
        <v>10.9333333333333</v>
      </c>
      <c r="M114" s="100"/>
      <c r="N114" s="90"/>
      <c r="O114" s="90"/>
      <c r="P114" s="90"/>
      <c r="Q114" s="90"/>
      <c r="R114" s="90"/>
      <c r="S114" s="100"/>
      <c r="T114" s="101"/>
      <c r="U114" s="95"/>
    </row>
    <row r="115" spans="1:21">
      <c r="A115" s="98"/>
      <c r="B115" s="98"/>
      <c r="C115" s="98"/>
      <c r="D115" s="98"/>
      <c r="E115" s="94" t="s">
        <v>176</v>
      </c>
      <c r="F115" s="108">
        <v>109</v>
      </c>
      <c r="G115" s="108">
        <v>2</v>
      </c>
      <c r="H115" s="108">
        <v>4</v>
      </c>
      <c r="I115" s="108">
        <v>6</v>
      </c>
      <c r="J115" s="91">
        <f t="shared" si="9"/>
        <v>1.58444444444444</v>
      </c>
      <c r="K115" s="92">
        <v>1</v>
      </c>
      <c r="L115" s="138">
        <f t="shared" si="8"/>
        <v>9.50666666666667</v>
      </c>
      <c r="M115" s="100"/>
      <c r="N115" s="90"/>
      <c r="O115" s="90"/>
      <c r="P115" s="90"/>
      <c r="Q115" s="90"/>
      <c r="R115" s="90"/>
      <c r="S115" s="100"/>
      <c r="T115" s="101"/>
      <c r="U115" s="95"/>
    </row>
    <row r="116" spans="1:21">
      <c r="A116" s="105">
        <v>2020310557</v>
      </c>
      <c r="B116" s="107" t="s">
        <v>31</v>
      </c>
      <c r="C116" s="112" t="s">
        <v>93</v>
      </c>
      <c r="D116" s="87">
        <v>48</v>
      </c>
      <c r="E116" s="94" t="s">
        <v>191</v>
      </c>
      <c r="F116" s="108">
        <v>83</v>
      </c>
      <c r="G116" s="108">
        <v>4</v>
      </c>
      <c r="H116" s="108">
        <v>12</v>
      </c>
      <c r="I116" s="108">
        <v>48</v>
      </c>
      <c r="J116" s="91">
        <f t="shared" si="9"/>
        <v>1.42222222222222</v>
      </c>
      <c r="K116" s="92">
        <v>1</v>
      </c>
      <c r="L116" s="93">
        <f t="shared" si="8"/>
        <v>68.2666666666667</v>
      </c>
      <c r="M116" s="100"/>
      <c r="N116" s="90"/>
      <c r="O116" s="90"/>
      <c r="P116" s="90"/>
      <c r="Q116" s="90"/>
      <c r="R116" s="90"/>
      <c r="S116" s="100"/>
      <c r="T116" s="101"/>
      <c r="U116" s="95">
        <f>SUM(L116:L118)</f>
        <v>203.2</v>
      </c>
    </row>
    <row r="117" spans="1:21">
      <c r="A117" s="96"/>
      <c r="B117" s="96"/>
      <c r="C117" s="96"/>
      <c r="D117" s="96"/>
      <c r="E117" s="94" t="s">
        <v>192</v>
      </c>
      <c r="F117" s="108">
        <v>76</v>
      </c>
      <c r="G117" s="108">
        <v>4</v>
      </c>
      <c r="H117" s="108">
        <v>12</v>
      </c>
      <c r="I117" s="108">
        <v>48</v>
      </c>
      <c r="J117" s="91">
        <f t="shared" si="9"/>
        <v>1.34444444444444</v>
      </c>
      <c r="K117" s="92">
        <v>1</v>
      </c>
      <c r="L117" s="93">
        <f t="shared" si="8"/>
        <v>64.5333333333333</v>
      </c>
      <c r="M117" s="100"/>
      <c r="N117" s="90"/>
      <c r="O117" s="90"/>
      <c r="P117" s="90"/>
      <c r="Q117" s="90"/>
      <c r="R117" s="90"/>
      <c r="S117" s="100"/>
      <c r="T117" s="101"/>
      <c r="U117" s="95"/>
    </row>
    <row r="118" ht="24" spans="1:21">
      <c r="A118" s="98"/>
      <c r="B118" s="98"/>
      <c r="C118" s="98"/>
      <c r="D118" s="98"/>
      <c r="E118" s="120" t="s">
        <v>193</v>
      </c>
      <c r="F118" s="108">
        <v>87</v>
      </c>
      <c r="G118" s="108">
        <v>4</v>
      </c>
      <c r="H118" s="108">
        <v>12</v>
      </c>
      <c r="I118" s="108">
        <v>48</v>
      </c>
      <c r="J118" s="91">
        <f t="shared" si="9"/>
        <v>1.46666666666667</v>
      </c>
      <c r="K118" s="92">
        <v>1</v>
      </c>
      <c r="L118" s="93">
        <f t="shared" ref="L118:L149" si="10">I118*J118*K118</f>
        <v>70.4000000000001</v>
      </c>
      <c r="M118" s="100"/>
      <c r="N118" s="90"/>
      <c r="O118" s="90"/>
      <c r="P118" s="90"/>
      <c r="Q118" s="90"/>
      <c r="R118" s="90"/>
      <c r="S118" s="100"/>
      <c r="T118" s="101"/>
      <c r="U118" s="95"/>
    </row>
    <row r="119" spans="1:21">
      <c r="A119" s="139">
        <v>2019230506</v>
      </c>
      <c r="B119" s="96" t="s">
        <v>28</v>
      </c>
      <c r="C119" s="140" t="s">
        <v>93</v>
      </c>
      <c r="D119" s="141">
        <v>48</v>
      </c>
      <c r="E119" s="111" t="s">
        <v>194</v>
      </c>
      <c r="F119" s="121">
        <v>60</v>
      </c>
      <c r="G119" s="121">
        <v>4</v>
      </c>
      <c r="H119" s="121">
        <v>12</v>
      </c>
      <c r="I119" s="121">
        <v>48</v>
      </c>
      <c r="J119" s="91">
        <f t="shared" si="9"/>
        <v>1.16666666666667</v>
      </c>
      <c r="K119" s="92">
        <v>1.2</v>
      </c>
      <c r="L119" s="93">
        <f t="shared" si="10"/>
        <v>67.2000000000002</v>
      </c>
      <c r="M119" s="100"/>
      <c r="N119" s="90"/>
      <c r="O119" s="90"/>
      <c r="P119" s="90"/>
      <c r="Q119" s="90"/>
      <c r="R119" s="90"/>
      <c r="S119" s="100"/>
      <c r="T119" s="101"/>
      <c r="U119" s="95">
        <f>SUM(L119:L121)</f>
        <v>197.333333333333</v>
      </c>
    </row>
    <row r="120" spans="1:21">
      <c r="A120" s="96"/>
      <c r="B120" s="96"/>
      <c r="C120" s="96"/>
      <c r="D120" s="96"/>
      <c r="E120" s="94" t="s">
        <v>195</v>
      </c>
      <c r="F120" s="108">
        <v>71</v>
      </c>
      <c r="G120" s="108">
        <v>4</v>
      </c>
      <c r="H120" s="108">
        <v>12</v>
      </c>
      <c r="I120" s="108">
        <v>48</v>
      </c>
      <c r="J120" s="91">
        <f t="shared" si="9"/>
        <v>1.28888888888889</v>
      </c>
      <c r="K120" s="92">
        <v>1</v>
      </c>
      <c r="L120" s="93">
        <f t="shared" si="10"/>
        <v>61.8666666666667</v>
      </c>
      <c r="M120" s="100"/>
      <c r="N120" s="90"/>
      <c r="O120" s="90"/>
      <c r="P120" s="90"/>
      <c r="Q120" s="90"/>
      <c r="R120" s="90"/>
      <c r="S120" s="100"/>
      <c r="T120" s="101"/>
      <c r="U120" s="95"/>
    </row>
    <row r="121" spans="1:21">
      <c r="A121" s="98"/>
      <c r="B121" s="98"/>
      <c r="C121" s="98"/>
      <c r="D121" s="98"/>
      <c r="E121" s="94" t="s">
        <v>196</v>
      </c>
      <c r="F121" s="108">
        <v>83</v>
      </c>
      <c r="G121" s="108">
        <v>4</v>
      </c>
      <c r="H121" s="108">
        <v>12</v>
      </c>
      <c r="I121" s="108">
        <v>48</v>
      </c>
      <c r="J121" s="91">
        <f t="shared" si="9"/>
        <v>1.42222222222222</v>
      </c>
      <c r="K121" s="92">
        <v>1</v>
      </c>
      <c r="L121" s="93">
        <f t="shared" si="10"/>
        <v>68.2666666666666</v>
      </c>
      <c r="M121" s="100"/>
      <c r="N121" s="90"/>
      <c r="O121" s="90"/>
      <c r="P121" s="90"/>
      <c r="Q121" s="90"/>
      <c r="R121" s="90"/>
      <c r="S121" s="100"/>
      <c r="T121" s="101"/>
      <c r="U121" s="95"/>
    </row>
    <row r="122" ht="24" spans="1:21">
      <c r="A122" s="105"/>
      <c r="B122" s="107" t="s">
        <v>41</v>
      </c>
      <c r="C122" s="122" t="s">
        <v>197</v>
      </c>
      <c r="D122" s="108">
        <v>32</v>
      </c>
      <c r="E122" s="94" t="s">
        <v>198</v>
      </c>
      <c r="F122" s="108">
        <v>82</v>
      </c>
      <c r="G122" s="108">
        <v>6</v>
      </c>
      <c r="H122" s="108">
        <v>6</v>
      </c>
      <c r="I122" s="108">
        <v>32</v>
      </c>
      <c r="J122" s="91">
        <f t="shared" si="9"/>
        <v>1.41111111111111</v>
      </c>
      <c r="K122" s="92">
        <v>1</v>
      </c>
      <c r="L122" s="93">
        <f t="shared" si="10"/>
        <v>45.1555555555555</v>
      </c>
      <c r="M122" s="100"/>
      <c r="N122" s="90"/>
      <c r="O122" s="90"/>
      <c r="P122" s="90"/>
      <c r="Q122" s="90"/>
      <c r="R122" s="90"/>
      <c r="S122" s="100"/>
      <c r="T122" s="101"/>
      <c r="U122" s="95">
        <f>SUM(L122:L129)</f>
        <v>251.622222222222</v>
      </c>
    </row>
    <row r="123" spans="1:21">
      <c r="A123" s="103"/>
      <c r="B123" s="118"/>
      <c r="C123" s="108" t="s">
        <v>98</v>
      </c>
      <c r="D123" s="108">
        <v>48</v>
      </c>
      <c r="E123" s="94" t="s">
        <v>198</v>
      </c>
      <c r="F123" s="108">
        <v>82</v>
      </c>
      <c r="G123" s="108">
        <v>6</v>
      </c>
      <c r="H123" s="108">
        <v>8</v>
      </c>
      <c r="I123" s="108">
        <v>48</v>
      </c>
      <c r="J123" s="91">
        <f t="shared" si="9"/>
        <v>1.41111111111111</v>
      </c>
      <c r="K123" s="92">
        <v>1</v>
      </c>
      <c r="L123" s="93">
        <f t="shared" si="10"/>
        <v>67.7333333333333</v>
      </c>
      <c r="M123" s="100"/>
      <c r="N123" s="90"/>
      <c r="O123" s="90"/>
      <c r="P123" s="90"/>
      <c r="Q123" s="90"/>
      <c r="R123" s="90"/>
      <c r="S123" s="100"/>
      <c r="T123" s="101"/>
      <c r="U123" s="95"/>
    </row>
    <row r="124" spans="1:21">
      <c r="A124" s="103"/>
      <c r="B124" s="118"/>
      <c r="C124" s="128" t="s">
        <v>95</v>
      </c>
      <c r="D124" s="122">
        <v>8</v>
      </c>
      <c r="E124" s="94" t="s">
        <v>199</v>
      </c>
      <c r="F124" s="108">
        <v>136</v>
      </c>
      <c r="G124" s="122">
        <v>2</v>
      </c>
      <c r="H124" s="122">
        <v>4</v>
      </c>
      <c r="I124" s="122">
        <v>8</v>
      </c>
      <c r="J124" s="91">
        <f t="shared" si="9"/>
        <v>1.70444444444444</v>
      </c>
      <c r="K124" s="92">
        <v>1</v>
      </c>
      <c r="L124" s="93">
        <f t="shared" si="10"/>
        <v>13.6355555555555</v>
      </c>
      <c r="M124" s="100"/>
      <c r="N124" s="90"/>
      <c r="O124" s="90"/>
      <c r="P124" s="90"/>
      <c r="Q124" s="90"/>
      <c r="R124" s="90"/>
      <c r="S124" s="100"/>
      <c r="T124" s="101"/>
      <c r="U124" s="95"/>
    </row>
    <row r="125" ht="24" spans="1:21">
      <c r="A125" s="103"/>
      <c r="B125" s="118"/>
      <c r="C125" s="130"/>
      <c r="D125" s="122">
        <v>8</v>
      </c>
      <c r="E125" s="120" t="s">
        <v>200</v>
      </c>
      <c r="F125" s="108">
        <v>125</v>
      </c>
      <c r="G125" s="89">
        <v>2</v>
      </c>
      <c r="H125" s="89">
        <v>4</v>
      </c>
      <c r="I125" s="89">
        <v>6</v>
      </c>
      <c r="J125" s="91">
        <f t="shared" si="9"/>
        <v>1.65555555555556</v>
      </c>
      <c r="K125" s="92">
        <v>1</v>
      </c>
      <c r="L125" s="93">
        <f t="shared" si="10"/>
        <v>9.93333333333336</v>
      </c>
      <c r="M125" s="100"/>
      <c r="N125" s="90"/>
      <c r="O125" s="90"/>
      <c r="P125" s="90"/>
      <c r="Q125" s="90"/>
      <c r="R125" s="90"/>
      <c r="S125" s="100"/>
      <c r="T125" s="101"/>
      <c r="U125" s="95"/>
    </row>
    <row r="126" spans="1:21">
      <c r="A126" s="103"/>
      <c r="B126" s="118"/>
      <c r="C126" s="107" t="s">
        <v>122</v>
      </c>
      <c r="D126" s="108">
        <v>16</v>
      </c>
      <c r="E126" s="94" t="s">
        <v>201</v>
      </c>
      <c r="F126" s="108">
        <v>128</v>
      </c>
      <c r="G126" s="89">
        <v>2</v>
      </c>
      <c r="H126" s="89">
        <v>8</v>
      </c>
      <c r="I126" s="89">
        <v>16</v>
      </c>
      <c r="J126" s="91">
        <f t="shared" si="9"/>
        <v>1.66888888888889</v>
      </c>
      <c r="K126" s="92">
        <v>1</v>
      </c>
      <c r="L126" s="93">
        <f t="shared" si="10"/>
        <v>26.7022222222222</v>
      </c>
      <c r="M126" s="100"/>
      <c r="N126" s="90"/>
      <c r="O126" s="90"/>
      <c r="P126" s="90"/>
      <c r="Q126" s="90"/>
      <c r="R126" s="90"/>
      <c r="S126" s="100"/>
      <c r="T126" s="101"/>
      <c r="U126" s="95"/>
    </row>
    <row r="127" spans="1:21">
      <c r="A127" s="103"/>
      <c r="B127" s="118"/>
      <c r="C127" s="118"/>
      <c r="D127" s="89">
        <v>16</v>
      </c>
      <c r="E127" s="94" t="s">
        <v>202</v>
      </c>
      <c r="F127" s="108">
        <v>143</v>
      </c>
      <c r="G127" s="89">
        <v>2</v>
      </c>
      <c r="H127" s="89">
        <v>8</v>
      </c>
      <c r="I127" s="89">
        <v>16</v>
      </c>
      <c r="J127" s="91">
        <f t="shared" si="9"/>
        <v>1.73555555555556</v>
      </c>
      <c r="K127" s="92">
        <v>1</v>
      </c>
      <c r="L127" s="93">
        <f t="shared" si="10"/>
        <v>27.768888888889</v>
      </c>
      <c r="M127" s="100"/>
      <c r="N127" s="90"/>
      <c r="O127" s="90"/>
      <c r="P127" s="90"/>
      <c r="Q127" s="90"/>
      <c r="R127" s="90"/>
      <c r="S127" s="100"/>
      <c r="T127" s="101"/>
      <c r="U127" s="95"/>
    </row>
    <row r="128" ht="18" customHeight="1" spans="1:21">
      <c r="A128" s="103"/>
      <c r="B128" s="118"/>
      <c r="C128" s="109"/>
      <c r="D128" s="89">
        <v>16</v>
      </c>
      <c r="E128" s="94" t="s">
        <v>203</v>
      </c>
      <c r="F128" s="108">
        <v>156</v>
      </c>
      <c r="G128" s="89">
        <v>2</v>
      </c>
      <c r="H128" s="89">
        <v>8</v>
      </c>
      <c r="I128" s="89">
        <v>16</v>
      </c>
      <c r="J128" s="91">
        <f t="shared" si="9"/>
        <v>1.79333333333333</v>
      </c>
      <c r="K128" s="92">
        <v>1</v>
      </c>
      <c r="L128" s="93">
        <f t="shared" si="10"/>
        <v>28.6933333333333</v>
      </c>
      <c r="M128" s="100"/>
      <c r="N128" s="90"/>
      <c r="O128" s="90"/>
      <c r="P128" s="90"/>
      <c r="Q128" s="90"/>
      <c r="R128" s="90"/>
      <c r="S128" s="100"/>
      <c r="T128" s="101"/>
      <c r="U128" s="95"/>
    </row>
    <row r="129" spans="1:21">
      <c r="A129" s="106"/>
      <c r="B129" s="109"/>
      <c r="C129" s="108" t="s">
        <v>204</v>
      </c>
      <c r="D129" s="108">
        <v>32</v>
      </c>
      <c r="E129" s="94" t="s">
        <v>102</v>
      </c>
      <c r="F129" s="108">
        <v>25</v>
      </c>
      <c r="G129" s="108">
        <v>2</v>
      </c>
      <c r="H129" s="108">
        <v>16</v>
      </c>
      <c r="I129" s="108">
        <v>32</v>
      </c>
      <c r="J129" s="91">
        <f t="shared" si="9"/>
        <v>1</v>
      </c>
      <c r="K129" s="92">
        <v>1</v>
      </c>
      <c r="L129" s="93">
        <f t="shared" si="10"/>
        <v>32</v>
      </c>
      <c r="M129" s="100"/>
      <c r="N129" s="90"/>
      <c r="O129" s="90"/>
      <c r="P129" s="90"/>
      <c r="Q129" s="90"/>
      <c r="R129" s="90"/>
      <c r="S129" s="100"/>
      <c r="T129" s="101"/>
      <c r="U129" s="95"/>
    </row>
    <row r="130" spans="1:21">
      <c r="A130" s="105">
        <v>2020310556</v>
      </c>
      <c r="B130" s="107" t="s">
        <v>30</v>
      </c>
      <c r="C130" s="107" t="s">
        <v>98</v>
      </c>
      <c r="D130" s="108">
        <v>48</v>
      </c>
      <c r="E130" s="94" t="s">
        <v>205</v>
      </c>
      <c r="F130" s="108">
        <v>76</v>
      </c>
      <c r="G130" s="108">
        <v>6</v>
      </c>
      <c r="H130" s="108">
        <v>8</v>
      </c>
      <c r="I130" s="108">
        <v>48</v>
      </c>
      <c r="J130" s="91">
        <f t="shared" si="9"/>
        <v>1.34444444444444</v>
      </c>
      <c r="K130" s="92">
        <v>1</v>
      </c>
      <c r="L130" s="93">
        <f t="shared" si="10"/>
        <v>64.5333333333331</v>
      </c>
      <c r="M130" s="100"/>
      <c r="N130" s="90"/>
      <c r="O130" s="90"/>
      <c r="P130" s="90"/>
      <c r="Q130" s="90"/>
      <c r="R130" s="90"/>
      <c r="S130" s="100"/>
      <c r="T130" s="101"/>
      <c r="U130" s="95">
        <f>SUM(L130:L133)</f>
        <v>184.177777777778</v>
      </c>
    </row>
    <row r="131" spans="1:21">
      <c r="A131" s="96"/>
      <c r="B131" s="96"/>
      <c r="C131" s="97"/>
      <c r="D131" s="108">
        <v>48</v>
      </c>
      <c r="E131" s="94" t="s">
        <v>190</v>
      </c>
      <c r="F131" s="108">
        <v>78</v>
      </c>
      <c r="G131" s="108">
        <v>6</v>
      </c>
      <c r="H131" s="108">
        <v>8</v>
      </c>
      <c r="I131" s="108">
        <v>48</v>
      </c>
      <c r="J131" s="91">
        <f t="shared" si="9"/>
        <v>1.36666666666667</v>
      </c>
      <c r="K131" s="92">
        <v>1</v>
      </c>
      <c r="L131" s="93">
        <f t="shared" si="10"/>
        <v>65.6000000000002</v>
      </c>
      <c r="M131" s="100"/>
      <c r="N131" s="90"/>
      <c r="O131" s="90"/>
      <c r="P131" s="90"/>
      <c r="Q131" s="90"/>
      <c r="R131" s="90"/>
      <c r="S131" s="100"/>
      <c r="T131" s="101"/>
      <c r="U131" s="95"/>
    </row>
    <row r="132" ht="13" customHeight="1" spans="1:21">
      <c r="A132" s="96"/>
      <c r="B132" s="96"/>
      <c r="C132" s="122" t="s">
        <v>100</v>
      </c>
      <c r="D132" s="108">
        <v>32</v>
      </c>
      <c r="E132" s="94" t="s">
        <v>205</v>
      </c>
      <c r="F132" s="108">
        <v>76</v>
      </c>
      <c r="G132" s="108">
        <v>6</v>
      </c>
      <c r="H132" s="108">
        <v>6</v>
      </c>
      <c r="I132" s="108">
        <v>32</v>
      </c>
      <c r="J132" s="91">
        <f t="shared" si="9"/>
        <v>1.34444444444444</v>
      </c>
      <c r="K132" s="92">
        <v>1</v>
      </c>
      <c r="L132" s="93">
        <f t="shared" si="10"/>
        <v>43.0222222222221</v>
      </c>
      <c r="M132" s="100"/>
      <c r="N132" s="90"/>
      <c r="O132" s="90"/>
      <c r="P132" s="90"/>
      <c r="Q132" s="90"/>
      <c r="R132" s="90"/>
      <c r="S132" s="100"/>
      <c r="T132" s="101"/>
      <c r="U132" s="95"/>
    </row>
    <row r="133" ht="16" customHeight="1" spans="1:21">
      <c r="A133" s="96"/>
      <c r="B133" s="96"/>
      <c r="C133" s="107" t="s">
        <v>95</v>
      </c>
      <c r="D133" s="108">
        <v>8</v>
      </c>
      <c r="E133" s="94" t="s">
        <v>206</v>
      </c>
      <c r="F133" s="108">
        <v>79</v>
      </c>
      <c r="G133" s="108">
        <v>2</v>
      </c>
      <c r="H133" s="108">
        <v>4</v>
      </c>
      <c r="I133" s="108">
        <v>8</v>
      </c>
      <c r="J133" s="91">
        <f t="shared" si="9"/>
        <v>1.37777777777778</v>
      </c>
      <c r="K133" s="92">
        <v>1</v>
      </c>
      <c r="L133" s="93">
        <f t="shared" si="10"/>
        <v>11.0222222222222</v>
      </c>
      <c r="M133" s="131"/>
      <c r="N133" s="116"/>
      <c r="O133" s="116"/>
      <c r="P133" s="116"/>
      <c r="Q133" s="116"/>
      <c r="R133" s="116"/>
      <c r="S133" s="131"/>
      <c r="T133" s="132"/>
      <c r="U133" s="133"/>
    </row>
    <row r="134" spans="1:21">
      <c r="A134" s="105">
        <v>2019230519</v>
      </c>
      <c r="B134" s="107" t="s">
        <v>29</v>
      </c>
      <c r="C134" s="107" t="s">
        <v>98</v>
      </c>
      <c r="D134" s="108">
        <v>48</v>
      </c>
      <c r="E134" s="94" t="s">
        <v>207</v>
      </c>
      <c r="F134" s="108">
        <v>90</v>
      </c>
      <c r="G134" s="108">
        <v>6</v>
      </c>
      <c r="H134" s="108">
        <v>8</v>
      </c>
      <c r="I134" s="108">
        <v>48</v>
      </c>
      <c r="J134" s="91">
        <f t="shared" si="9"/>
        <v>1.5</v>
      </c>
      <c r="K134" s="92">
        <v>1</v>
      </c>
      <c r="L134" s="93">
        <f t="shared" si="10"/>
        <v>72</v>
      </c>
      <c r="M134" s="131"/>
      <c r="N134" s="116"/>
      <c r="O134" s="116"/>
      <c r="P134" s="116"/>
      <c r="Q134" s="116"/>
      <c r="R134" s="116"/>
      <c r="S134" s="131"/>
      <c r="T134" s="132"/>
      <c r="U134" s="133">
        <f>SUM(L134:L137)</f>
        <v>187.182222222222</v>
      </c>
    </row>
    <row r="135" spans="1:21">
      <c r="A135" s="96"/>
      <c r="B135" s="96"/>
      <c r="C135" s="109"/>
      <c r="D135" s="108">
        <v>48</v>
      </c>
      <c r="E135" s="94" t="s">
        <v>208</v>
      </c>
      <c r="F135" s="108">
        <v>71</v>
      </c>
      <c r="G135" s="108">
        <v>6</v>
      </c>
      <c r="H135" s="108">
        <v>8</v>
      </c>
      <c r="I135" s="108">
        <v>48</v>
      </c>
      <c r="J135" s="91">
        <f t="shared" si="9"/>
        <v>1.28888888888889</v>
      </c>
      <c r="K135" s="92">
        <v>1</v>
      </c>
      <c r="L135" s="93">
        <f t="shared" si="10"/>
        <v>61.8666666666667</v>
      </c>
      <c r="M135" s="131"/>
      <c r="N135" s="116"/>
      <c r="O135" s="116"/>
      <c r="P135" s="116"/>
      <c r="Q135" s="116"/>
      <c r="R135" s="116"/>
      <c r="S135" s="131"/>
      <c r="T135" s="132"/>
      <c r="U135" s="133"/>
    </row>
    <row r="136" ht="24" spans="1:21">
      <c r="A136" s="96"/>
      <c r="B136" s="96"/>
      <c r="C136" s="122" t="s">
        <v>197</v>
      </c>
      <c r="D136" s="108">
        <v>32</v>
      </c>
      <c r="E136" s="94" t="s">
        <v>208</v>
      </c>
      <c r="F136" s="108">
        <v>71</v>
      </c>
      <c r="G136" s="108">
        <v>6</v>
      </c>
      <c r="H136" s="108">
        <v>6</v>
      </c>
      <c r="I136" s="108">
        <v>32</v>
      </c>
      <c r="J136" s="91">
        <f t="shared" si="9"/>
        <v>1.28888888888889</v>
      </c>
      <c r="K136" s="92">
        <v>1</v>
      </c>
      <c r="L136" s="93">
        <f t="shared" si="10"/>
        <v>41.2444444444445</v>
      </c>
      <c r="M136" s="131"/>
      <c r="N136" s="116"/>
      <c r="O136" s="116"/>
      <c r="P136" s="116"/>
      <c r="Q136" s="116"/>
      <c r="R136" s="116"/>
      <c r="S136" s="131"/>
      <c r="T136" s="132"/>
      <c r="U136" s="133"/>
    </row>
    <row r="137" spans="1:21">
      <c r="A137" s="98"/>
      <c r="B137" s="98"/>
      <c r="C137" s="108" t="s">
        <v>95</v>
      </c>
      <c r="D137" s="108">
        <v>8</v>
      </c>
      <c r="E137" s="94" t="s">
        <v>209</v>
      </c>
      <c r="F137" s="108">
        <v>92</v>
      </c>
      <c r="G137" s="108">
        <v>2</v>
      </c>
      <c r="H137" s="108">
        <v>4</v>
      </c>
      <c r="I137" s="108">
        <v>8</v>
      </c>
      <c r="J137" s="91">
        <f t="shared" si="9"/>
        <v>1.50888888888889</v>
      </c>
      <c r="K137" s="92">
        <v>1</v>
      </c>
      <c r="L137" s="93">
        <f t="shared" si="10"/>
        <v>12.0711111111111</v>
      </c>
      <c r="M137" s="100"/>
      <c r="N137" s="90"/>
      <c r="O137" s="90"/>
      <c r="P137" s="90"/>
      <c r="Q137" s="90"/>
      <c r="R137" s="90"/>
      <c r="S137" s="100"/>
      <c r="T137" s="101"/>
      <c r="U137" s="95"/>
    </row>
    <row r="138" spans="1:21">
      <c r="A138" s="105">
        <v>1989230353</v>
      </c>
      <c r="B138" s="107" t="s">
        <v>25</v>
      </c>
      <c r="C138" s="107" t="s">
        <v>122</v>
      </c>
      <c r="D138" s="108">
        <v>16</v>
      </c>
      <c r="E138" s="94" t="s">
        <v>210</v>
      </c>
      <c r="F138" s="108">
        <v>73</v>
      </c>
      <c r="G138" s="108">
        <v>2</v>
      </c>
      <c r="H138" s="108">
        <v>8</v>
      </c>
      <c r="I138" s="108">
        <v>16</v>
      </c>
      <c r="J138" s="91">
        <f t="shared" si="9"/>
        <v>1.31111111111111</v>
      </c>
      <c r="K138" s="92">
        <v>1</v>
      </c>
      <c r="L138" s="138">
        <f t="shared" si="10"/>
        <v>20.9777777777778</v>
      </c>
      <c r="M138" s="100"/>
      <c r="N138" s="90"/>
      <c r="O138" s="90"/>
      <c r="P138" s="90"/>
      <c r="Q138" s="90"/>
      <c r="R138" s="90"/>
      <c r="S138" s="100"/>
      <c r="T138" s="101"/>
      <c r="U138" s="95">
        <f>SUM(L138:L143)</f>
        <v>140.693333333333</v>
      </c>
    </row>
    <row r="139" spans="1:21">
      <c r="A139" s="96"/>
      <c r="B139" s="96"/>
      <c r="C139" s="118"/>
      <c r="D139" s="108">
        <v>16</v>
      </c>
      <c r="E139" s="94" t="s">
        <v>211</v>
      </c>
      <c r="F139" s="108">
        <v>85</v>
      </c>
      <c r="G139" s="108">
        <v>2</v>
      </c>
      <c r="H139" s="108">
        <v>8</v>
      </c>
      <c r="I139" s="108">
        <v>16</v>
      </c>
      <c r="J139" s="91">
        <f t="shared" si="9"/>
        <v>1.44444444444444</v>
      </c>
      <c r="K139" s="92">
        <v>1</v>
      </c>
      <c r="L139" s="138">
        <f t="shared" si="10"/>
        <v>23.1111111111111</v>
      </c>
      <c r="M139" s="100"/>
      <c r="N139" s="90"/>
      <c r="O139" s="90"/>
      <c r="P139" s="90"/>
      <c r="Q139" s="90"/>
      <c r="R139" s="90"/>
      <c r="S139" s="100"/>
      <c r="T139" s="101"/>
      <c r="U139" s="95"/>
    </row>
    <row r="140" spans="1:21">
      <c r="A140" s="96"/>
      <c r="B140" s="96"/>
      <c r="C140" s="118"/>
      <c r="D140" s="108">
        <v>16</v>
      </c>
      <c r="E140" s="94" t="s">
        <v>212</v>
      </c>
      <c r="F140" s="108">
        <v>106</v>
      </c>
      <c r="G140" s="108">
        <v>2</v>
      </c>
      <c r="H140" s="108">
        <v>8</v>
      </c>
      <c r="I140" s="108">
        <v>16</v>
      </c>
      <c r="J140" s="91">
        <f t="shared" si="9"/>
        <v>1.57111111111111</v>
      </c>
      <c r="K140" s="92">
        <v>1</v>
      </c>
      <c r="L140" s="138">
        <f t="shared" si="10"/>
        <v>25.1377777777778</v>
      </c>
      <c r="M140" s="100"/>
      <c r="N140" s="90"/>
      <c r="O140" s="90"/>
      <c r="P140" s="90"/>
      <c r="Q140" s="90"/>
      <c r="R140" s="90"/>
      <c r="S140" s="100"/>
      <c r="T140" s="101"/>
      <c r="U140" s="95"/>
    </row>
    <row r="141" spans="1:21">
      <c r="A141" s="96"/>
      <c r="B141" s="96"/>
      <c r="C141" s="118"/>
      <c r="D141" s="108">
        <v>16</v>
      </c>
      <c r="E141" s="94" t="s">
        <v>213</v>
      </c>
      <c r="F141" s="108">
        <v>98</v>
      </c>
      <c r="G141" s="108">
        <v>2</v>
      </c>
      <c r="H141" s="108">
        <v>8</v>
      </c>
      <c r="I141" s="108">
        <v>16</v>
      </c>
      <c r="J141" s="91">
        <f t="shared" si="9"/>
        <v>1.53555555555556</v>
      </c>
      <c r="K141" s="92">
        <v>1</v>
      </c>
      <c r="L141" s="138">
        <f t="shared" ref="L141:L148" si="11">I141*J141*K141</f>
        <v>24.5688888888889</v>
      </c>
      <c r="M141" s="100"/>
      <c r="N141" s="90"/>
      <c r="O141" s="90"/>
      <c r="P141" s="90"/>
      <c r="Q141" s="90"/>
      <c r="R141" s="90"/>
      <c r="S141" s="100"/>
      <c r="T141" s="101"/>
      <c r="U141" s="95"/>
    </row>
    <row r="142" ht="30" customHeight="1" spans="1:21">
      <c r="A142" s="96"/>
      <c r="B142" s="96"/>
      <c r="C142" s="118"/>
      <c r="D142" s="108">
        <v>16</v>
      </c>
      <c r="E142" s="94" t="s">
        <v>167</v>
      </c>
      <c r="F142" s="108">
        <v>81</v>
      </c>
      <c r="G142" s="108">
        <v>2</v>
      </c>
      <c r="H142" s="108">
        <v>8</v>
      </c>
      <c r="I142" s="108">
        <v>16</v>
      </c>
      <c r="J142" s="91">
        <f t="shared" si="9"/>
        <v>1.4</v>
      </c>
      <c r="K142" s="92">
        <v>1</v>
      </c>
      <c r="L142" s="138">
        <f t="shared" si="11"/>
        <v>22.4</v>
      </c>
      <c r="M142" s="100"/>
      <c r="N142" s="90"/>
      <c r="O142" s="90"/>
      <c r="P142" s="90"/>
      <c r="Q142" s="90"/>
      <c r="R142" s="90"/>
      <c r="S142" s="100"/>
      <c r="T142" s="101"/>
      <c r="U142" s="95"/>
    </row>
    <row r="143" ht="24" spans="1:21">
      <c r="A143" s="98"/>
      <c r="B143" s="98"/>
      <c r="C143" s="109"/>
      <c r="D143" s="108">
        <v>16</v>
      </c>
      <c r="E143" s="120" t="s">
        <v>139</v>
      </c>
      <c r="F143" s="108">
        <v>97</v>
      </c>
      <c r="G143" s="108">
        <v>2</v>
      </c>
      <c r="H143" s="108">
        <v>8</v>
      </c>
      <c r="I143" s="108">
        <v>16</v>
      </c>
      <c r="J143" s="91">
        <f t="shared" si="9"/>
        <v>1.53111111111111</v>
      </c>
      <c r="K143" s="92">
        <v>1</v>
      </c>
      <c r="L143" s="138">
        <f t="shared" si="11"/>
        <v>24.4977777777778</v>
      </c>
      <c r="M143" s="100"/>
      <c r="N143" s="90"/>
      <c r="O143" s="90"/>
      <c r="P143" s="90"/>
      <c r="Q143" s="90"/>
      <c r="R143" s="90"/>
      <c r="S143" s="100"/>
      <c r="T143" s="101"/>
      <c r="U143" s="95"/>
    </row>
    <row r="144" ht="15" customHeight="1" spans="1:21">
      <c r="A144" s="105">
        <v>2024230726</v>
      </c>
      <c r="B144" s="107" t="s">
        <v>48</v>
      </c>
      <c r="C144" s="112" t="s">
        <v>93</v>
      </c>
      <c r="D144" s="108">
        <v>48</v>
      </c>
      <c r="E144" s="94" t="s">
        <v>210</v>
      </c>
      <c r="F144" s="108">
        <v>73</v>
      </c>
      <c r="G144" s="108">
        <v>4</v>
      </c>
      <c r="H144" s="108">
        <v>12</v>
      </c>
      <c r="I144" s="108">
        <v>48</v>
      </c>
      <c r="J144" s="91">
        <f t="shared" si="9"/>
        <v>1.31111111111111</v>
      </c>
      <c r="K144" s="92">
        <v>1</v>
      </c>
      <c r="L144" s="138">
        <f t="shared" si="11"/>
        <v>62.9333333333333</v>
      </c>
      <c r="M144" s="100"/>
      <c r="N144" s="90"/>
      <c r="O144" s="90"/>
      <c r="P144" s="90"/>
      <c r="Q144" s="90"/>
      <c r="R144" s="90"/>
      <c r="S144" s="100"/>
      <c r="T144" s="101"/>
      <c r="U144" s="95">
        <f>SUM(L144:L147)</f>
        <v>142.506666666667</v>
      </c>
    </row>
    <row r="145" ht="17" customHeight="1" spans="1:21">
      <c r="A145" s="96"/>
      <c r="B145" s="96"/>
      <c r="C145" s="119"/>
      <c r="D145" s="108">
        <v>48</v>
      </c>
      <c r="E145" s="94" t="s">
        <v>214</v>
      </c>
      <c r="F145" s="108">
        <v>70</v>
      </c>
      <c r="G145" s="108">
        <v>4</v>
      </c>
      <c r="H145" s="108">
        <v>12</v>
      </c>
      <c r="I145" s="108">
        <v>48</v>
      </c>
      <c r="J145" s="91">
        <f t="shared" si="9"/>
        <v>1.27777777777778</v>
      </c>
      <c r="K145" s="92">
        <v>1</v>
      </c>
      <c r="L145" s="138">
        <f t="shared" si="11"/>
        <v>61.3333333333333</v>
      </c>
      <c r="M145" s="100"/>
      <c r="N145" s="90"/>
      <c r="O145" s="90"/>
      <c r="P145" s="90"/>
      <c r="Q145" s="90"/>
      <c r="R145" s="90"/>
      <c r="S145" s="100"/>
      <c r="T145" s="101"/>
      <c r="U145" s="95"/>
    </row>
    <row r="146" spans="1:21">
      <c r="A146" s="139"/>
      <c r="B146" s="96"/>
      <c r="C146" s="113"/>
      <c r="D146" s="121">
        <v>48</v>
      </c>
      <c r="E146" s="129" t="s">
        <v>170</v>
      </c>
      <c r="F146" s="121">
        <v>22</v>
      </c>
      <c r="G146" s="121">
        <v>4</v>
      </c>
      <c r="H146" s="121">
        <v>12</v>
      </c>
      <c r="I146" s="121">
        <v>10</v>
      </c>
      <c r="J146" s="91">
        <f t="shared" si="9"/>
        <v>1</v>
      </c>
      <c r="K146" s="92">
        <v>1</v>
      </c>
      <c r="L146" s="138">
        <f t="shared" si="11"/>
        <v>10</v>
      </c>
      <c r="M146" s="100"/>
      <c r="N146" s="90"/>
      <c r="O146" s="90"/>
      <c r="P146" s="90"/>
      <c r="Q146" s="90"/>
      <c r="R146" s="90"/>
      <c r="S146" s="100"/>
      <c r="T146" s="101"/>
      <c r="U146" s="95"/>
    </row>
    <row r="147" ht="29" customHeight="1" spans="1:21">
      <c r="A147" s="96"/>
      <c r="B147" s="96"/>
      <c r="C147" s="107" t="s">
        <v>95</v>
      </c>
      <c r="D147" s="108">
        <v>8</v>
      </c>
      <c r="E147" s="94" t="s">
        <v>215</v>
      </c>
      <c r="F147" s="108">
        <v>58</v>
      </c>
      <c r="G147" s="108">
        <v>2</v>
      </c>
      <c r="H147" s="108">
        <v>4</v>
      </c>
      <c r="I147" s="108">
        <v>6</v>
      </c>
      <c r="J147" s="91">
        <f t="shared" si="9"/>
        <v>1.14444444444444</v>
      </c>
      <c r="K147" s="92">
        <v>1.2</v>
      </c>
      <c r="L147" s="138">
        <f t="shared" si="11"/>
        <v>8.24</v>
      </c>
      <c r="M147" s="100"/>
      <c r="N147" s="90"/>
      <c r="O147" s="90"/>
      <c r="P147" s="90"/>
      <c r="Q147" s="90"/>
      <c r="R147" s="90"/>
      <c r="S147" s="100"/>
      <c r="T147" s="101"/>
      <c r="U147" s="95"/>
    </row>
    <row r="148" ht="24" spans="1:21">
      <c r="A148" s="105">
        <v>2022230629</v>
      </c>
      <c r="B148" s="107" t="s">
        <v>22</v>
      </c>
      <c r="C148" s="122" t="s">
        <v>100</v>
      </c>
      <c r="D148" s="108">
        <v>32</v>
      </c>
      <c r="E148" s="94" t="s">
        <v>216</v>
      </c>
      <c r="F148" s="108">
        <v>93</v>
      </c>
      <c r="G148" s="108">
        <v>6</v>
      </c>
      <c r="H148" s="108">
        <v>6</v>
      </c>
      <c r="I148" s="108">
        <v>32</v>
      </c>
      <c r="J148" s="91">
        <f t="shared" ref="J148:J182" si="12">IF(F148&lt;=45,1,IF(F148&lt;90,1+0.5*(F148/45-1),IF(F148&gt;=90,1.5+0.2*(F148/45-2))))</f>
        <v>1.51333333333333</v>
      </c>
      <c r="K148" s="92">
        <v>1</v>
      </c>
      <c r="L148" s="93">
        <f t="shared" si="11"/>
        <v>48.4266666666667</v>
      </c>
      <c r="M148" s="100"/>
      <c r="N148" s="90"/>
      <c r="O148" s="90"/>
      <c r="P148" s="90"/>
      <c r="Q148" s="90"/>
      <c r="R148" s="90"/>
      <c r="S148" s="100"/>
      <c r="T148" s="101"/>
      <c r="U148" s="95">
        <f>SUM(L148:L150)</f>
        <v>129.8</v>
      </c>
    </row>
    <row r="149" spans="1:21">
      <c r="A149" s="96"/>
      <c r="B149" s="96"/>
      <c r="C149" s="108" t="s">
        <v>98</v>
      </c>
      <c r="D149" s="108">
        <v>48</v>
      </c>
      <c r="E149" s="94" t="s">
        <v>216</v>
      </c>
      <c r="F149" s="108">
        <v>93</v>
      </c>
      <c r="G149" s="108">
        <v>6</v>
      </c>
      <c r="H149" s="108">
        <v>8</v>
      </c>
      <c r="I149" s="108">
        <v>48</v>
      </c>
      <c r="J149" s="91">
        <f t="shared" si="12"/>
        <v>1.51333333333333</v>
      </c>
      <c r="K149" s="92">
        <v>1</v>
      </c>
      <c r="L149" s="93">
        <f t="shared" ref="L149:L184" si="13">I149*J149*K149</f>
        <v>72.64</v>
      </c>
      <c r="M149" s="100"/>
      <c r="N149" s="90"/>
      <c r="O149" s="90"/>
      <c r="P149" s="90"/>
      <c r="Q149" s="90"/>
      <c r="R149" s="90"/>
      <c r="S149" s="100"/>
      <c r="T149" s="101"/>
      <c r="U149" s="95"/>
    </row>
    <row r="150" spans="1:21">
      <c r="A150" s="98"/>
      <c r="B150" s="98"/>
      <c r="C150" s="108" t="s">
        <v>95</v>
      </c>
      <c r="D150" s="108">
        <v>8</v>
      </c>
      <c r="E150" s="94" t="s">
        <v>217</v>
      </c>
      <c r="F150" s="108">
        <v>86</v>
      </c>
      <c r="G150" s="108">
        <v>2</v>
      </c>
      <c r="H150" s="108">
        <v>3</v>
      </c>
      <c r="I150" s="108">
        <v>6</v>
      </c>
      <c r="J150" s="91">
        <f t="shared" si="12"/>
        <v>1.45555555555556</v>
      </c>
      <c r="K150" s="92">
        <v>1</v>
      </c>
      <c r="L150" s="93">
        <f t="shared" si="13"/>
        <v>8.73333333333333</v>
      </c>
      <c r="M150" s="100"/>
      <c r="N150" s="90"/>
      <c r="O150" s="90"/>
      <c r="P150" s="90"/>
      <c r="Q150" s="90"/>
      <c r="R150" s="90"/>
      <c r="S150" s="100"/>
      <c r="T150" s="101"/>
      <c r="U150" s="95"/>
    </row>
    <row r="151" spans="1:21">
      <c r="A151" s="142">
        <v>2022230614</v>
      </c>
      <c r="B151" s="141" t="s">
        <v>35</v>
      </c>
      <c r="C151" s="87" t="s">
        <v>98</v>
      </c>
      <c r="D151" s="108">
        <v>48</v>
      </c>
      <c r="E151" s="94" t="s">
        <v>218</v>
      </c>
      <c r="F151" s="108">
        <v>70</v>
      </c>
      <c r="G151" s="108">
        <v>6</v>
      </c>
      <c r="H151" s="108">
        <v>8</v>
      </c>
      <c r="I151" s="108">
        <v>48</v>
      </c>
      <c r="J151" s="91">
        <f t="shared" si="12"/>
        <v>1.27777777777778</v>
      </c>
      <c r="K151" s="92">
        <v>1</v>
      </c>
      <c r="L151" s="138">
        <f t="shared" si="13"/>
        <v>61.3333333333333</v>
      </c>
      <c r="M151" s="100"/>
      <c r="N151" s="90"/>
      <c r="O151" s="90"/>
      <c r="P151" s="90"/>
      <c r="Q151" s="90"/>
      <c r="R151" s="90"/>
      <c r="S151" s="100"/>
      <c r="T151" s="101"/>
      <c r="U151" s="95">
        <f>SUM(L151:L156)</f>
        <v>221.244444444444</v>
      </c>
    </row>
    <row r="152" spans="1:21">
      <c r="A152" s="96"/>
      <c r="B152" s="96"/>
      <c r="C152" s="96"/>
      <c r="D152" s="108">
        <v>48</v>
      </c>
      <c r="E152" s="94" t="s">
        <v>219</v>
      </c>
      <c r="F152" s="108">
        <v>90</v>
      </c>
      <c r="G152" s="108">
        <v>6</v>
      </c>
      <c r="H152" s="108">
        <v>8</v>
      </c>
      <c r="I152" s="108">
        <v>48</v>
      </c>
      <c r="J152" s="91">
        <f t="shared" si="12"/>
        <v>1.5</v>
      </c>
      <c r="K152" s="92">
        <v>1</v>
      </c>
      <c r="L152" s="138">
        <f t="shared" si="13"/>
        <v>72</v>
      </c>
      <c r="M152" s="100"/>
      <c r="N152" s="90"/>
      <c r="O152" s="90"/>
      <c r="P152" s="90"/>
      <c r="Q152" s="90"/>
      <c r="R152" s="90"/>
      <c r="S152" s="100"/>
      <c r="T152" s="101"/>
      <c r="U152" s="95"/>
    </row>
    <row r="153" spans="1:21">
      <c r="A153" s="139"/>
      <c r="B153" s="96"/>
      <c r="C153" s="98"/>
      <c r="D153" s="110">
        <v>48</v>
      </c>
      <c r="E153" s="111" t="s">
        <v>175</v>
      </c>
      <c r="F153" s="121">
        <v>20</v>
      </c>
      <c r="G153" s="121">
        <v>6</v>
      </c>
      <c r="H153" s="121">
        <v>4</v>
      </c>
      <c r="I153" s="121">
        <v>4</v>
      </c>
      <c r="J153" s="91">
        <f t="shared" si="12"/>
        <v>1</v>
      </c>
      <c r="K153" s="92">
        <v>1</v>
      </c>
      <c r="L153" s="138">
        <f t="shared" si="13"/>
        <v>4</v>
      </c>
      <c r="M153" s="100"/>
      <c r="N153" s="90"/>
      <c r="O153" s="90"/>
      <c r="P153" s="90"/>
      <c r="Q153" s="90"/>
      <c r="R153" s="90"/>
      <c r="S153" s="100"/>
      <c r="T153" s="101"/>
      <c r="U153" s="95"/>
    </row>
    <row r="154" ht="24" spans="1:21">
      <c r="A154" s="139"/>
      <c r="B154" s="96"/>
      <c r="C154" s="135" t="s">
        <v>100</v>
      </c>
      <c r="D154" s="110">
        <v>32</v>
      </c>
      <c r="E154" s="111" t="s">
        <v>218</v>
      </c>
      <c r="F154" s="121">
        <v>70</v>
      </c>
      <c r="G154" s="121">
        <v>6</v>
      </c>
      <c r="H154" s="121">
        <v>6</v>
      </c>
      <c r="I154" s="121">
        <v>32</v>
      </c>
      <c r="J154" s="91">
        <f t="shared" si="12"/>
        <v>1.27777777777778</v>
      </c>
      <c r="K154" s="92">
        <v>1</v>
      </c>
      <c r="L154" s="138">
        <f t="shared" si="13"/>
        <v>40.8888888888889</v>
      </c>
      <c r="M154" s="100"/>
      <c r="N154" s="90"/>
      <c r="O154" s="90"/>
      <c r="P154" s="90"/>
      <c r="Q154" s="90"/>
      <c r="R154" s="90"/>
      <c r="S154" s="100"/>
      <c r="T154" s="101"/>
      <c r="U154" s="95"/>
    </row>
    <row r="155" spans="1:21">
      <c r="A155" s="96"/>
      <c r="B155" s="96"/>
      <c r="C155" s="107" t="s">
        <v>95</v>
      </c>
      <c r="D155" s="108">
        <v>8</v>
      </c>
      <c r="E155" s="94" t="s">
        <v>220</v>
      </c>
      <c r="F155" s="108">
        <v>74</v>
      </c>
      <c r="G155" s="108">
        <v>2</v>
      </c>
      <c r="H155" s="108">
        <v>8</v>
      </c>
      <c r="I155" s="108">
        <v>16</v>
      </c>
      <c r="J155" s="91">
        <f t="shared" si="12"/>
        <v>1.32222222222222</v>
      </c>
      <c r="K155" s="92">
        <v>1</v>
      </c>
      <c r="L155" s="138">
        <f t="shared" si="13"/>
        <v>21.1555555555556</v>
      </c>
      <c r="M155" s="100"/>
      <c r="N155" s="90"/>
      <c r="O155" s="90"/>
      <c r="P155" s="90"/>
      <c r="Q155" s="90"/>
      <c r="R155" s="90"/>
      <c r="S155" s="100"/>
      <c r="T155" s="101"/>
      <c r="U155" s="95"/>
    </row>
    <row r="156" spans="1:21">
      <c r="A156" s="98"/>
      <c r="B156" s="98"/>
      <c r="C156" s="99"/>
      <c r="D156" s="108">
        <v>8</v>
      </c>
      <c r="E156" s="94" t="s">
        <v>221</v>
      </c>
      <c r="F156" s="108">
        <v>78</v>
      </c>
      <c r="G156" s="108">
        <v>2</v>
      </c>
      <c r="H156" s="108">
        <v>8</v>
      </c>
      <c r="I156" s="108">
        <v>16</v>
      </c>
      <c r="J156" s="91">
        <f t="shared" si="12"/>
        <v>1.36666666666667</v>
      </c>
      <c r="K156" s="92">
        <v>1</v>
      </c>
      <c r="L156" s="138">
        <f t="shared" si="13"/>
        <v>21.8666666666667</v>
      </c>
      <c r="M156" s="100"/>
      <c r="N156" s="90"/>
      <c r="O156" s="90"/>
      <c r="P156" s="90"/>
      <c r="Q156" s="90"/>
      <c r="R156" s="90"/>
      <c r="S156" s="100"/>
      <c r="T156" s="101"/>
      <c r="U156" s="95"/>
    </row>
    <row r="157" spans="1:21">
      <c r="A157" s="105">
        <v>2022230628</v>
      </c>
      <c r="B157" s="87" t="s">
        <v>39</v>
      </c>
      <c r="C157" s="108" t="s">
        <v>98</v>
      </c>
      <c r="D157" s="108">
        <v>48</v>
      </c>
      <c r="E157" s="94" t="s">
        <v>222</v>
      </c>
      <c r="F157" s="108">
        <v>83</v>
      </c>
      <c r="G157" s="108">
        <v>6</v>
      </c>
      <c r="H157" s="108">
        <v>8</v>
      </c>
      <c r="I157" s="108">
        <v>48</v>
      </c>
      <c r="J157" s="91">
        <f t="shared" si="12"/>
        <v>1.42222222222222</v>
      </c>
      <c r="K157" s="92">
        <v>1</v>
      </c>
      <c r="L157" s="93">
        <f t="shared" si="13"/>
        <v>68.2666666666667</v>
      </c>
      <c r="M157" s="100"/>
      <c r="N157" s="90"/>
      <c r="O157" s="90"/>
      <c r="P157" s="90"/>
      <c r="Q157" s="90"/>
      <c r="R157" s="90"/>
      <c r="S157" s="100"/>
      <c r="T157" s="101"/>
      <c r="U157" s="95">
        <f>SUM(L157:L160)</f>
        <v>166.111111111111</v>
      </c>
    </row>
    <row r="158" spans="1:21">
      <c r="A158" s="96"/>
      <c r="B158" s="96"/>
      <c r="C158" s="112" t="s">
        <v>100</v>
      </c>
      <c r="D158" s="108">
        <v>32</v>
      </c>
      <c r="E158" s="94" t="s">
        <v>222</v>
      </c>
      <c r="F158" s="108">
        <v>83</v>
      </c>
      <c r="G158" s="108">
        <v>6</v>
      </c>
      <c r="H158" s="108">
        <v>6</v>
      </c>
      <c r="I158" s="108">
        <v>32</v>
      </c>
      <c r="J158" s="91">
        <f t="shared" si="12"/>
        <v>1.42222222222222</v>
      </c>
      <c r="K158" s="92">
        <v>1</v>
      </c>
      <c r="L158" s="93">
        <f t="shared" si="13"/>
        <v>45.5111111111111</v>
      </c>
      <c r="M158" s="100"/>
      <c r="N158" s="90"/>
      <c r="O158" s="90"/>
      <c r="P158" s="90"/>
      <c r="Q158" s="90"/>
      <c r="R158" s="90"/>
      <c r="S158" s="100"/>
      <c r="T158" s="101"/>
      <c r="U158" s="95"/>
    </row>
    <row r="159" spans="1:21">
      <c r="A159" s="96"/>
      <c r="B159" s="96"/>
      <c r="C159" s="113"/>
      <c r="D159" s="108">
        <v>32</v>
      </c>
      <c r="E159" s="94" t="s">
        <v>223</v>
      </c>
      <c r="F159" s="108">
        <v>90</v>
      </c>
      <c r="G159" s="108">
        <v>6</v>
      </c>
      <c r="H159" s="108">
        <v>6</v>
      </c>
      <c r="I159" s="108">
        <v>30</v>
      </c>
      <c r="J159" s="91">
        <f t="shared" si="12"/>
        <v>1.5</v>
      </c>
      <c r="K159" s="92">
        <v>1</v>
      </c>
      <c r="L159" s="93">
        <f t="shared" si="13"/>
        <v>45</v>
      </c>
      <c r="M159" s="100"/>
      <c r="N159" s="90"/>
      <c r="O159" s="90"/>
      <c r="P159" s="90"/>
      <c r="Q159" s="90"/>
      <c r="R159" s="90"/>
      <c r="S159" s="100"/>
      <c r="T159" s="101"/>
      <c r="U159" s="95"/>
    </row>
    <row r="160" ht="18" customHeight="1" spans="1:21">
      <c r="A160" s="98"/>
      <c r="B160" s="98"/>
      <c r="C160" s="108" t="s">
        <v>95</v>
      </c>
      <c r="D160" s="108">
        <v>8</v>
      </c>
      <c r="E160" s="94" t="s">
        <v>224</v>
      </c>
      <c r="F160" s="108">
        <v>65</v>
      </c>
      <c r="G160" s="108">
        <v>2</v>
      </c>
      <c r="H160" s="108">
        <v>4</v>
      </c>
      <c r="I160" s="108">
        <v>6</v>
      </c>
      <c r="J160" s="91">
        <f t="shared" si="12"/>
        <v>1.22222222222222</v>
      </c>
      <c r="K160" s="92">
        <v>1</v>
      </c>
      <c r="L160" s="93">
        <f t="shared" si="13"/>
        <v>7.33333333333333</v>
      </c>
      <c r="M160" s="100"/>
      <c r="N160" s="90"/>
      <c r="O160" s="90"/>
      <c r="P160" s="90"/>
      <c r="Q160" s="90"/>
      <c r="R160" s="90"/>
      <c r="S160" s="100"/>
      <c r="T160" s="101"/>
      <c r="U160" s="95"/>
    </row>
    <row r="161" spans="1:21">
      <c r="A161" s="105">
        <v>2022230626</v>
      </c>
      <c r="B161" s="107" t="s">
        <v>38</v>
      </c>
      <c r="C161" s="107" t="s">
        <v>122</v>
      </c>
      <c r="D161" s="108">
        <v>16</v>
      </c>
      <c r="E161" s="94" t="s">
        <v>225</v>
      </c>
      <c r="F161" s="108">
        <v>97</v>
      </c>
      <c r="G161" s="108">
        <v>2</v>
      </c>
      <c r="H161" s="108">
        <v>8</v>
      </c>
      <c r="I161" s="108">
        <v>16</v>
      </c>
      <c r="J161" s="91">
        <f t="shared" si="12"/>
        <v>1.53111111111111</v>
      </c>
      <c r="K161" s="92">
        <v>1</v>
      </c>
      <c r="L161" s="138">
        <f t="shared" si="13"/>
        <v>24.4977777777778</v>
      </c>
      <c r="M161" s="100"/>
      <c r="N161" s="90"/>
      <c r="O161" s="90"/>
      <c r="P161" s="90"/>
      <c r="Q161" s="90"/>
      <c r="R161" s="90"/>
      <c r="S161" s="100"/>
      <c r="T161" s="101"/>
      <c r="U161" s="95">
        <f>SUM(L161:L178)</f>
        <v>286.484444444444</v>
      </c>
    </row>
    <row r="162" spans="1:21">
      <c r="A162" s="96"/>
      <c r="B162" s="96"/>
      <c r="C162" s="118"/>
      <c r="D162" s="89">
        <v>16</v>
      </c>
      <c r="E162" s="94" t="s">
        <v>226</v>
      </c>
      <c r="F162" s="108">
        <v>97</v>
      </c>
      <c r="G162" s="89">
        <v>2</v>
      </c>
      <c r="H162" s="89">
        <v>8</v>
      </c>
      <c r="I162" s="89">
        <v>16</v>
      </c>
      <c r="J162" s="91">
        <f t="shared" si="12"/>
        <v>1.53111111111111</v>
      </c>
      <c r="K162" s="92">
        <v>1</v>
      </c>
      <c r="L162" s="138">
        <f t="shared" si="13"/>
        <v>24.4977777777778</v>
      </c>
      <c r="M162" s="100"/>
      <c r="N162" s="90"/>
      <c r="O162" s="90"/>
      <c r="P162" s="90"/>
      <c r="Q162" s="90"/>
      <c r="R162" s="90"/>
      <c r="S162" s="100"/>
      <c r="T162" s="101"/>
      <c r="U162" s="95"/>
    </row>
    <row r="163" spans="1:21">
      <c r="A163" s="96"/>
      <c r="B163" s="96"/>
      <c r="C163" s="118"/>
      <c r="D163" s="89">
        <v>16</v>
      </c>
      <c r="E163" s="94" t="s">
        <v>227</v>
      </c>
      <c r="F163" s="108">
        <v>94</v>
      </c>
      <c r="G163" s="89">
        <v>2</v>
      </c>
      <c r="H163" s="89">
        <v>8</v>
      </c>
      <c r="I163" s="89">
        <v>16</v>
      </c>
      <c r="J163" s="91">
        <f t="shared" si="12"/>
        <v>1.51777777777778</v>
      </c>
      <c r="K163" s="92">
        <v>1</v>
      </c>
      <c r="L163" s="138">
        <f t="shared" si="13"/>
        <v>24.2844444444444</v>
      </c>
      <c r="M163" s="100"/>
      <c r="N163" s="90"/>
      <c r="O163" s="90"/>
      <c r="P163" s="90"/>
      <c r="Q163" s="90"/>
      <c r="R163" s="90"/>
      <c r="S163" s="100"/>
      <c r="T163" s="101"/>
      <c r="U163" s="95"/>
    </row>
    <row r="164" spans="1:21">
      <c r="A164" s="96"/>
      <c r="B164" s="96"/>
      <c r="C164" s="118"/>
      <c r="D164" s="89">
        <v>16</v>
      </c>
      <c r="E164" s="94" t="s">
        <v>228</v>
      </c>
      <c r="F164" s="108">
        <v>87</v>
      </c>
      <c r="G164" s="89">
        <v>2</v>
      </c>
      <c r="H164" s="89">
        <v>8</v>
      </c>
      <c r="I164" s="89">
        <v>16</v>
      </c>
      <c r="J164" s="91">
        <f t="shared" si="12"/>
        <v>1.46666666666667</v>
      </c>
      <c r="K164" s="92">
        <v>1</v>
      </c>
      <c r="L164" s="138">
        <f t="shared" si="13"/>
        <v>23.4666666666667</v>
      </c>
      <c r="M164" s="100"/>
      <c r="N164" s="90"/>
      <c r="O164" s="90"/>
      <c r="P164" s="90"/>
      <c r="Q164" s="90"/>
      <c r="R164" s="90"/>
      <c r="S164" s="100"/>
      <c r="T164" s="101"/>
      <c r="U164" s="95"/>
    </row>
    <row r="165" spans="1:21">
      <c r="A165" s="96"/>
      <c r="B165" s="96"/>
      <c r="C165" s="118"/>
      <c r="D165" s="89">
        <v>16</v>
      </c>
      <c r="E165" s="94" t="s">
        <v>229</v>
      </c>
      <c r="F165" s="108">
        <v>85</v>
      </c>
      <c r="G165" s="89">
        <v>2</v>
      </c>
      <c r="H165" s="89">
        <v>8</v>
      </c>
      <c r="I165" s="89">
        <v>16</v>
      </c>
      <c r="J165" s="91">
        <f t="shared" si="12"/>
        <v>1.44444444444444</v>
      </c>
      <c r="K165" s="92">
        <v>1</v>
      </c>
      <c r="L165" s="138">
        <f t="shared" si="13"/>
        <v>23.1111111111111</v>
      </c>
      <c r="M165" s="100"/>
      <c r="N165" s="90"/>
      <c r="O165" s="90"/>
      <c r="P165" s="90"/>
      <c r="Q165" s="90"/>
      <c r="R165" s="90"/>
      <c r="S165" s="100"/>
      <c r="T165" s="101"/>
      <c r="U165" s="95"/>
    </row>
    <row r="166" spans="1:21">
      <c r="A166" s="96"/>
      <c r="B166" s="96"/>
      <c r="C166" s="109"/>
      <c r="D166" s="89">
        <v>16</v>
      </c>
      <c r="E166" s="94" t="s">
        <v>230</v>
      </c>
      <c r="F166" s="108">
        <v>89</v>
      </c>
      <c r="G166" s="89">
        <v>2</v>
      </c>
      <c r="H166" s="89">
        <v>8</v>
      </c>
      <c r="I166" s="89">
        <v>16</v>
      </c>
      <c r="J166" s="91">
        <f t="shared" si="12"/>
        <v>1.48888888888889</v>
      </c>
      <c r="K166" s="92">
        <v>1</v>
      </c>
      <c r="L166" s="138">
        <f t="shared" si="13"/>
        <v>23.8222222222222</v>
      </c>
      <c r="M166" s="100"/>
      <c r="N166" s="90"/>
      <c r="O166" s="90"/>
      <c r="P166" s="90"/>
      <c r="Q166" s="90"/>
      <c r="R166" s="90"/>
      <c r="S166" s="100"/>
      <c r="T166" s="101"/>
      <c r="U166" s="95"/>
    </row>
    <row r="167" ht="24" spans="1:21">
      <c r="A167" s="96"/>
      <c r="B167" s="96"/>
      <c r="C167" s="107" t="s">
        <v>95</v>
      </c>
      <c r="D167" s="108">
        <v>8</v>
      </c>
      <c r="E167" s="120" t="s">
        <v>231</v>
      </c>
      <c r="F167" s="108">
        <v>67</v>
      </c>
      <c r="G167" s="89">
        <v>2</v>
      </c>
      <c r="H167" s="108">
        <v>4</v>
      </c>
      <c r="I167" s="108">
        <v>8</v>
      </c>
      <c r="J167" s="91">
        <f t="shared" si="12"/>
        <v>1.24444444444444</v>
      </c>
      <c r="K167" s="92">
        <v>1.2</v>
      </c>
      <c r="L167" s="138">
        <f t="shared" si="13"/>
        <v>11.9466666666667</v>
      </c>
      <c r="M167" s="100"/>
      <c r="N167" s="90"/>
      <c r="O167" s="90"/>
      <c r="P167" s="90"/>
      <c r="Q167" s="90"/>
      <c r="R167" s="90"/>
      <c r="S167" s="100"/>
      <c r="T167" s="101"/>
      <c r="U167" s="95"/>
    </row>
    <row r="168" spans="1:21">
      <c r="A168" s="96"/>
      <c r="B168" s="96"/>
      <c r="C168" s="118"/>
      <c r="D168" s="89">
        <v>8</v>
      </c>
      <c r="E168" s="94" t="s">
        <v>232</v>
      </c>
      <c r="F168" s="108">
        <v>101</v>
      </c>
      <c r="G168" s="89">
        <v>2</v>
      </c>
      <c r="H168" s="89">
        <v>4</v>
      </c>
      <c r="I168" s="89">
        <v>8</v>
      </c>
      <c r="J168" s="91">
        <f t="shared" si="12"/>
        <v>1.54888888888889</v>
      </c>
      <c r="K168" s="92">
        <v>1</v>
      </c>
      <c r="L168" s="138">
        <f t="shared" si="13"/>
        <v>12.3911111111111</v>
      </c>
      <c r="M168" s="143"/>
      <c r="N168" s="144"/>
      <c r="O168" s="144"/>
      <c r="P168" s="144"/>
      <c r="Q168" s="144"/>
      <c r="R168" s="144"/>
      <c r="S168" s="143"/>
      <c r="T168" s="145"/>
      <c r="U168" s="95"/>
    </row>
    <row r="169" spans="1:21">
      <c r="A169" s="96"/>
      <c r="B169" s="96"/>
      <c r="C169" s="118"/>
      <c r="D169" s="89">
        <v>8</v>
      </c>
      <c r="E169" s="94" t="s">
        <v>233</v>
      </c>
      <c r="F169" s="108">
        <v>88</v>
      </c>
      <c r="G169" s="89">
        <v>2</v>
      </c>
      <c r="H169" s="89">
        <v>4</v>
      </c>
      <c r="I169" s="89">
        <v>8</v>
      </c>
      <c r="J169" s="91">
        <f t="shared" si="12"/>
        <v>1.47777777777778</v>
      </c>
      <c r="K169" s="92">
        <v>1</v>
      </c>
      <c r="L169" s="138">
        <f t="shared" si="13"/>
        <v>11.8222222222222</v>
      </c>
      <c r="M169" s="143"/>
      <c r="N169" s="144"/>
      <c r="O169" s="144"/>
      <c r="P169" s="144"/>
      <c r="Q169" s="144"/>
      <c r="R169" s="144"/>
      <c r="S169" s="143"/>
      <c r="T169" s="145"/>
      <c r="U169" s="95"/>
    </row>
    <row r="170" ht="21" customHeight="1" spans="1:21">
      <c r="A170" s="96"/>
      <c r="B170" s="96"/>
      <c r="C170" s="118"/>
      <c r="D170" s="89">
        <v>8</v>
      </c>
      <c r="E170" s="94" t="s">
        <v>234</v>
      </c>
      <c r="F170" s="108">
        <v>104</v>
      </c>
      <c r="G170" s="89">
        <v>2</v>
      </c>
      <c r="H170" s="89">
        <v>4</v>
      </c>
      <c r="I170" s="89">
        <v>8</v>
      </c>
      <c r="J170" s="91">
        <f t="shared" si="12"/>
        <v>1.56222222222222</v>
      </c>
      <c r="K170" s="92">
        <v>1</v>
      </c>
      <c r="L170" s="138">
        <f t="shared" si="13"/>
        <v>12.4977777777778</v>
      </c>
      <c r="M170" s="143"/>
      <c r="N170" s="144"/>
      <c r="O170" s="144"/>
      <c r="P170" s="144"/>
      <c r="Q170" s="144"/>
      <c r="R170" s="144"/>
      <c r="S170" s="143"/>
      <c r="T170" s="145"/>
      <c r="U170" s="95"/>
    </row>
    <row r="171" ht="24" spans="1:21">
      <c r="A171" s="96"/>
      <c r="B171" s="96"/>
      <c r="C171" s="118"/>
      <c r="D171" s="89">
        <v>8</v>
      </c>
      <c r="E171" s="120" t="s">
        <v>235</v>
      </c>
      <c r="F171" s="108">
        <v>88</v>
      </c>
      <c r="G171" s="89">
        <v>2</v>
      </c>
      <c r="H171" s="89">
        <v>4</v>
      </c>
      <c r="I171" s="89">
        <v>8</v>
      </c>
      <c r="J171" s="91">
        <f t="shared" si="12"/>
        <v>1.47777777777778</v>
      </c>
      <c r="K171" s="92">
        <v>1</v>
      </c>
      <c r="L171" s="138">
        <f t="shared" si="13"/>
        <v>11.8222222222222</v>
      </c>
      <c r="M171" s="143"/>
      <c r="N171" s="144"/>
      <c r="O171" s="144"/>
      <c r="P171" s="144"/>
      <c r="Q171" s="144"/>
      <c r="R171" s="144"/>
      <c r="S171" s="143"/>
      <c r="T171" s="145"/>
      <c r="U171" s="95"/>
    </row>
    <row r="172" spans="1:21">
      <c r="A172" s="96"/>
      <c r="B172" s="96"/>
      <c r="C172" s="118"/>
      <c r="D172" s="89">
        <v>8</v>
      </c>
      <c r="E172" s="94" t="s">
        <v>236</v>
      </c>
      <c r="F172" s="108">
        <v>93</v>
      </c>
      <c r="G172" s="89">
        <v>2</v>
      </c>
      <c r="H172" s="89">
        <v>4</v>
      </c>
      <c r="I172" s="89">
        <v>8</v>
      </c>
      <c r="J172" s="91">
        <f t="shared" si="12"/>
        <v>1.51333333333333</v>
      </c>
      <c r="K172" s="92">
        <v>1</v>
      </c>
      <c r="L172" s="138">
        <f t="shared" si="13"/>
        <v>12.1066666666667</v>
      </c>
      <c r="M172" s="143"/>
      <c r="N172" s="144"/>
      <c r="O172" s="144"/>
      <c r="P172" s="144"/>
      <c r="Q172" s="144"/>
      <c r="R172" s="144"/>
      <c r="S172" s="143"/>
      <c r="T172" s="145"/>
      <c r="U172" s="95"/>
    </row>
    <row r="173" spans="1:21">
      <c r="A173" s="96"/>
      <c r="B173" s="96"/>
      <c r="C173" s="118"/>
      <c r="D173" s="89">
        <v>8</v>
      </c>
      <c r="E173" s="94" t="s">
        <v>237</v>
      </c>
      <c r="F173" s="108">
        <v>93</v>
      </c>
      <c r="G173" s="89">
        <v>2</v>
      </c>
      <c r="H173" s="89">
        <v>4</v>
      </c>
      <c r="I173" s="89">
        <v>8</v>
      </c>
      <c r="J173" s="91">
        <f t="shared" si="12"/>
        <v>1.51333333333333</v>
      </c>
      <c r="K173" s="92">
        <v>1</v>
      </c>
      <c r="L173" s="138">
        <f t="shared" si="13"/>
        <v>12.1066666666667</v>
      </c>
      <c r="M173" s="143"/>
      <c r="N173" s="144"/>
      <c r="O173" s="144"/>
      <c r="P173" s="144"/>
      <c r="Q173" s="144"/>
      <c r="R173" s="144"/>
      <c r="S173" s="143"/>
      <c r="T173" s="145"/>
      <c r="U173" s="95"/>
    </row>
    <row r="174" spans="1:21">
      <c r="A174" s="96"/>
      <c r="B174" s="96"/>
      <c r="C174" s="118"/>
      <c r="D174" s="89">
        <v>8</v>
      </c>
      <c r="E174" s="94" t="s">
        <v>238</v>
      </c>
      <c r="F174" s="108">
        <v>103</v>
      </c>
      <c r="G174" s="89">
        <v>2</v>
      </c>
      <c r="H174" s="89">
        <v>4</v>
      </c>
      <c r="I174" s="89">
        <v>6</v>
      </c>
      <c r="J174" s="91">
        <f t="shared" si="12"/>
        <v>1.55777777777778</v>
      </c>
      <c r="K174" s="92">
        <v>1</v>
      </c>
      <c r="L174" s="138">
        <f t="shared" si="13"/>
        <v>9.34666666666667</v>
      </c>
      <c r="M174" s="143"/>
      <c r="N174" s="144"/>
      <c r="O174" s="144"/>
      <c r="P174" s="144"/>
      <c r="Q174" s="144"/>
      <c r="R174" s="144"/>
      <c r="S174" s="143"/>
      <c r="T174" s="145"/>
      <c r="U174" s="95"/>
    </row>
    <row r="175" ht="19" customHeight="1" spans="1:21">
      <c r="A175" s="96"/>
      <c r="B175" s="96"/>
      <c r="C175" s="118"/>
      <c r="D175" s="89">
        <v>8</v>
      </c>
      <c r="E175" s="94" t="s">
        <v>239</v>
      </c>
      <c r="F175" s="108">
        <v>98</v>
      </c>
      <c r="G175" s="89">
        <v>2</v>
      </c>
      <c r="H175" s="89">
        <v>4</v>
      </c>
      <c r="I175" s="89">
        <v>8</v>
      </c>
      <c r="J175" s="91">
        <f t="shared" si="12"/>
        <v>1.53555555555556</v>
      </c>
      <c r="K175" s="92">
        <v>1</v>
      </c>
      <c r="L175" s="138">
        <f t="shared" si="13"/>
        <v>12.2844444444444</v>
      </c>
      <c r="M175" s="143"/>
      <c r="N175" s="144"/>
      <c r="O175" s="144"/>
      <c r="P175" s="144"/>
      <c r="Q175" s="144"/>
      <c r="R175" s="144"/>
      <c r="S175" s="143"/>
      <c r="T175" s="145"/>
      <c r="U175" s="95"/>
    </row>
    <row r="176" ht="20" customHeight="1" spans="1:21">
      <c r="A176" s="96"/>
      <c r="B176" s="96"/>
      <c r="C176" s="118"/>
      <c r="D176" s="89">
        <v>8</v>
      </c>
      <c r="E176" s="94" t="s">
        <v>240</v>
      </c>
      <c r="F176" s="108">
        <v>85</v>
      </c>
      <c r="G176" s="89">
        <v>2</v>
      </c>
      <c r="H176" s="89">
        <v>4</v>
      </c>
      <c r="I176" s="89">
        <v>8</v>
      </c>
      <c r="J176" s="91">
        <f t="shared" si="12"/>
        <v>1.44444444444444</v>
      </c>
      <c r="K176" s="92">
        <v>1</v>
      </c>
      <c r="L176" s="138">
        <f t="shared" si="13"/>
        <v>11.5555555555556</v>
      </c>
      <c r="M176" s="143"/>
      <c r="N176" s="144"/>
      <c r="O176" s="144"/>
      <c r="P176" s="144"/>
      <c r="Q176" s="144"/>
      <c r="R176" s="144"/>
      <c r="S176" s="143"/>
      <c r="T176" s="145"/>
      <c r="U176" s="95"/>
    </row>
    <row r="177" ht="21" customHeight="1" spans="1:21">
      <c r="A177" s="96"/>
      <c r="B177" s="96"/>
      <c r="C177" s="118"/>
      <c r="D177" s="89">
        <v>8</v>
      </c>
      <c r="E177" s="120" t="s">
        <v>241</v>
      </c>
      <c r="F177" s="108">
        <v>121</v>
      </c>
      <c r="G177" s="89">
        <v>2</v>
      </c>
      <c r="H177" s="89">
        <v>4</v>
      </c>
      <c r="I177" s="89">
        <v>8</v>
      </c>
      <c r="J177" s="91">
        <f t="shared" si="12"/>
        <v>1.63777777777778</v>
      </c>
      <c r="K177" s="92">
        <v>1</v>
      </c>
      <c r="L177" s="138">
        <f t="shared" si="13"/>
        <v>13.1022222222222</v>
      </c>
      <c r="M177" s="143"/>
      <c r="N177" s="144"/>
      <c r="O177" s="144"/>
      <c r="P177" s="144"/>
      <c r="Q177" s="144"/>
      <c r="R177" s="144"/>
      <c r="S177" s="143"/>
      <c r="T177" s="145"/>
      <c r="U177" s="95"/>
    </row>
    <row r="178" ht="22" customHeight="1" spans="1:21">
      <c r="A178" s="98"/>
      <c r="B178" s="98"/>
      <c r="C178" s="109"/>
      <c r="D178" s="89">
        <v>8</v>
      </c>
      <c r="E178" s="94" t="s">
        <v>242</v>
      </c>
      <c r="F178" s="108">
        <v>88</v>
      </c>
      <c r="G178" s="89">
        <v>2</v>
      </c>
      <c r="H178" s="89">
        <v>4</v>
      </c>
      <c r="I178" s="89">
        <v>8</v>
      </c>
      <c r="J178" s="91">
        <f t="shared" si="12"/>
        <v>1.47777777777778</v>
      </c>
      <c r="K178" s="92">
        <v>1</v>
      </c>
      <c r="L178" s="138">
        <f t="shared" si="13"/>
        <v>11.8222222222222</v>
      </c>
      <c r="M178" s="143"/>
      <c r="N178" s="144"/>
      <c r="O178" s="144"/>
      <c r="P178" s="144"/>
      <c r="Q178" s="144"/>
      <c r="R178" s="144"/>
      <c r="S178" s="143"/>
      <c r="T178" s="145"/>
      <c r="U178" s="95"/>
    </row>
    <row r="179" ht="21" customHeight="1" spans="1:21">
      <c r="A179" s="105">
        <v>2023230693</v>
      </c>
      <c r="B179" s="107" t="s">
        <v>42</v>
      </c>
      <c r="C179" s="107" t="s">
        <v>122</v>
      </c>
      <c r="D179" s="108">
        <v>16</v>
      </c>
      <c r="E179" s="120" t="s">
        <v>243</v>
      </c>
      <c r="F179" s="89">
        <v>78</v>
      </c>
      <c r="G179" s="89">
        <v>2</v>
      </c>
      <c r="H179" s="89">
        <v>8</v>
      </c>
      <c r="I179" s="89">
        <v>16</v>
      </c>
      <c r="J179" s="91">
        <f t="shared" si="12"/>
        <v>1.36666666666667</v>
      </c>
      <c r="K179" s="92">
        <v>1</v>
      </c>
      <c r="L179" s="138">
        <f t="shared" si="13"/>
        <v>21.8666666666667</v>
      </c>
      <c r="M179" s="143"/>
      <c r="N179" s="144"/>
      <c r="O179" s="144"/>
      <c r="P179" s="144"/>
      <c r="Q179" s="144"/>
      <c r="R179" s="144"/>
      <c r="S179" s="143"/>
      <c r="T179" s="145"/>
      <c r="U179" s="95">
        <f>SUM(L179:L194)</f>
        <v>247.84</v>
      </c>
    </row>
    <row r="180" ht="22" customHeight="1" spans="1:21">
      <c r="A180" s="103"/>
      <c r="B180" s="118"/>
      <c r="C180" s="118"/>
      <c r="D180" s="89">
        <v>16</v>
      </c>
      <c r="E180" s="94" t="s">
        <v>168</v>
      </c>
      <c r="F180" s="108">
        <v>81</v>
      </c>
      <c r="G180" s="89">
        <v>2</v>
      </c>
      <c r="H180" s="89">
        <v>8</v>
      </c>
      <c r="I180" s="89">
        <v>16</v>
      </c>
      <c r="J180" s="91">
        <f t="shared" si="12"/>
        <v>1.4</v>
      </c>
      <c r="K180" s="92">
        <v>1</v>
      </c>
      <c r="L180" s="138">
        <f t="shared" si="13"/>
        <v>22.4</v>
      </c>
      <c r="M180" s="143"/>
      <c r="N180" s="144"/>
      <c r="O180" s="144"/>
      <c r="P180" s="144"/>
      <c r="Q180" s="144"/>
      <c r="R180" s="144"/>
      <c r="S180" s="143"/>
      <c r="T180" s="145"/>
      <c r="U180" s="95"/>
    </row>
    <row r="181" ht="21" customHeight="1" spans="1:21">
      <c r="A181" s="103"/>
      <c r="B181" s="118"/>
      <c r="C181" s="118"/>
      <c r="D181" s="89">
        <v>16</v>
      </c>
      <c r="E181" s="94" t="s">
        <v>244</v>
      </c>
      <c r="F181" s="108">
        <v>103</v>
      </c>
      <c r="G181" s="89">
        <v>2</v>
      </c>
      <c r="H181" s="89">
        <v>8</v>
      </c>
      <c r="I181" s="89">
        <v>16</v>
      </c>
      <c r="J181" s="91">
        <f t="shared" si="12"/>
        <v>1.55777777777778</v>
      </c>
      <c r="K181" s="92">
        <v>1</v>
      </c>
      <c r="L181" s="138">
        <f t="shared" si="13"/>
        <v>24.9244444444444</v>
      </c>
      <c r="M181" s="143"/>
      <c r="N181" s="144"/>
      <c r="O181" s="144"/>
      <c r="P181" s="144"/>
      <c r="Q181" s="144"/>
      <c r="R181" s="144"/>
      <c r="S181" s="143"/>
      <c r="T181" s="145"/>
      <c r="U181" s="95"/>
    </row>
    <row r="182" ht="21" customHeight="1" spans="1:21">
      <c r="A182" s="103"/>
      <c r="B182" s="118"/>
      <c r="C182" s="118"/>
      <c r="D182" s="89">
        <v>16</v>
      </c>
      <c r="E182" s="94" t="s">
        <v>114</v>
      </c>
      <c r="F182" s="108">
        <v>78</v>
      </c>
      <c r="G182" s="89">
        <v>2</v>
      </c>
      <c r="H182" s="89">
        <v>8</v>
      </c>
      <c r="I182" s="89">
        <v>16</v>
      </c>
      <c r="J182" s="91">
        <f t="shared" si="12"/>
        <v>1.36666666666667</v>
      </c>
      <c r="K182" s="92">
        <v>1</v>
      </c>
      <c r="L182" s="138">
        <f t="shared" si="13"/>
        <v>21.8666666666667</v>
      </c>
      <c r="M182" s="143"/>
      <c r="N182" s="144"/>
      <c r="O182" s="144"/>
      <c r="P182" s="144"/>
      <c r="Q182" s="144"/>
      <c r="R182" s="144"/>
      <c r="S182" s="143"/>
      <c r="T182" s="145"/>
      <c r="U182" s="95"/>
    </row>
    <row r="183" ht="24" spans="1:21">
      <c r="A183" s="103"/>
      <c r="B183" s="118"/>
      <c r="C183" s="118"/>
      <c r="D183" s="89">
        <v>16</v>
      </c>
      <c r="E183" s="120" t="s">
        <v>193</v>
      </c>
      <c r="F183" s="108">
        <v>87</v>
      </c>
      <c r="G183" s="89">
        <v>2</v>
      </c>
      <c r="H183" s="89">
        <v>8</v>
      </c>
      <c r="I183" s="89">
        <v>16</v>
      </c>
      <c r="J183" s="91">
        <f t="shared" ref="J183:J220" si="14">IF(F183&lt;=45,1,IF(F183&lt;90,1+0.5*(F183/45-1),IF(F183&gt;=90,1.5+0.2*(F183/45-2))))</f>
        <v>1.46666666666667</v>
      </c>
      <c r="K183" s="92">
        <v>1</v>
      </c>
      <c r="L183" s="138">
        <f t="shared" si="13"/>
        <v>23.4666666666667</v>
      </c>
      <c r="M183" s="143"/>
      <c r="N183" s="144"/>
      <c r="O183" s="144"/>
      <c r="P183" s="144"/>
      <c r="Q183" s="144"/>
      <c r="R183" s="144"/>
      <c r="S183" s="143"/>
      <c r="T183" s="145"/>
      <c r="U183" s="95"/>
    </row>
    <row r="184" ht="24" spans="1:21">
      <c r="A184" s="103"/>
      <c r="B184" s="118"/>
      <c r="C184" s="109"/>
      <c r="D184" s="89">
        <v>16</v>
      </c>
      <c r="E184" s="120" t="s">
        <v>245</v>
      </c>
      <c r="F184" s="108">
        <v>85</v>
      </c>
      <c r="G184" s="89">
        <v>2</v>
      </c>
      <c r="H184" s="89">
        <v>8</v>
      </c>
      <c r="I184" s="89">
        <v>16</v>
      </c>
      <c r="J184" s="91">
        <f t="shared" si="14"/>
        <v>1.44444444444444</v>
      </c>
      <c r="K184" s="92">
        <v>1</v>
      </c>
      <c r="L184" s="138">
        <f t="shared" si="13"/>
        <v>23.111111111111</v>
      </c>
      <c r="M184" s="143"/>
      <c r="N184" s="144"/>
      <c r="O184" s="144"/>
      <c r="P184" s="144"/>
      <c r="Q184" s="144"/>
      <c r="R184" s="144"/>
      <c r="S184" s="143"/>
      <c r="T184" s="145"/>
      <c r="U184" s="95"/>
    </row>
    <row r="185" spans="1:21">
      <c r="A185" s="103"/>
      <c r="B185" s="118"/>
      <c r="C185" s="107" t="s">
        <v>95</v>
      </c>
      <c r="D185" s="108">
        <v>8</v>
      </c>
      <c r="E185" s="94" t="s">
        <v>246</v>
      </c>
      <c r="F185" s="108">
        <v>44</v>
      </c>
      <c r="G185" s="89">
        <v>2</v>
      </c>
      <c r="H185" s="89">
        <v>4</v>
      </c>
      <c r="I185" s="89">
        <v>8</v>
      </c>
      <c r="J185" s="91">
        <f t="shared" si="14"/>
        <v>1</v>
      </c>
      <c r="K185" s="92">
        <v>1</v>
      </c>
      <c r="L185" s="138">
        <f t="shared" ref="L185:L220" si="15">I185*J185*K185</f>
        <v>8</v>
      </c>
      <c r="M185" s="143"/>
      <c r="N185" s="144"/>
      <c r="O185" s="144"/>
      <c r="P185" s="144"/>
      <c r="Q185" s="144"/>
      <c r="R185" s="144"/>
      <c r="S185" s="143"/>
      <c r="T185" s="145"/>
      <c r="U185" s="95"/>
    </row>
    <row r="186" spans="1:21">
      <c r="A186" s="103"/>
      <c r="B186" s="118"/>
      <c r="C186" s="118"/>
      <c r="D186" s="89">
        <v>8</v>
      </c>
      <c r="E186" s="94" t="s">
        <v>247</v>
      </c>
      <c r="F186" s="108">
        <v>100</v>
      </c>
      <c r="G186" s="89">
        <v>2</v>
      </c>
      <c r="H186" s="89">
        <v>4</v>
      </c>
      <c r="I186" s="89">
        <v>8</v>
      </c>
      <c r="J186" s="91">
        <f t="shared" si="14"/>
        <v>1.54444444444444</v>
      </c>
      <c r="K186" s="92">
        <v>1</v>
      </c>
      <c r="L186" s="138">
        <f t="shared" si="15"/>
        <v>12.3555555555556</v>
      </c>
      <c r="M186" s="143"/>
      <c r="N186" s="144"/>
      <c r="O186" s="144"/>
      <c r="P186" s="144"/>
      <c r="Q186" s="144"/>
      <c r="R186" s="144"/>
      <c r="S186" s="143"/>
      <c r="T186" s="145"/>
      <c r="U186" s="95"/>
    </row>
    <row r="187" spans="1:21">
      <c r="A187" s="103"/>
      <c r="B187" s="118"/>
      <c r="C187" s="118"/>
      <c r="D187" s="89">
        <v>8</v>
      </c>
      <c r="E187" s="94" t="s">
        <v>248</v>
      </c>
      <c r="F187" s="108">
        <v>72</v>
      </c>
      <c r="G187" s="89">
        <v>2</v>
      </c>
      <c r="H187" s="89">
        <v>4</v>
      </c>
      <c r="I187" s="89">
        <v>8</v>
      </c>
      <c r="J187" s="91">
        <f t="shared" si="14"/>
        <v>1.3</v>
      </c>
      <c r="K187" s="92">
        <v>1</v>
      </c>
      <c r="L187" s="138">
        <f t="shared" si="15"/>
        <v>10.4</v>
      </c>
      <c r="M187" s="143"/>
      <c r="N187" s="144"/>
      <c r="O187" s="144"/>
      <c r="P187" s="144"/>
      <c r="Q187" s="144"/>
      <c r="R187" s="144"/>
      <c r="S187" s="143"/>
      <c r="T187" s="145"/>
      <c r="U187" s="95"/>
    </row>
    <row r="188" spans="1:21">
      <c r="A188" s="103"/>
      <c r="B188" s="118"/>
      <c r="C188" s="118"/>
      <c r="D188" s="89">
        <v>8</v>
      </c>
      <c r="E188" s="94" t="s">
        <v>249</v>
      </c>
      <c r="F188" s="108">
        <v>51</v>
      </c>
      <c r="G188" s="89">
        <v>2</v>
      </c>
      <c r="H188" s="89">
        <v>4</v>
      </c>
      <c r="I188" s="89">
        <v>8</v>
      </c>
      <c r="J188" s="91">
        <f t="shared" si="14"/>
        <v>1.06666666666667</v>
      </c>
      <c r="K188" s="92">
        <v>1</v>
      </c>
      <c r="L188" s="138">
        <f t="shared" si="15"/>
        <v>8.53333333333333</v>
      </c>
      <c r="M188" s="143"/>
      <c r="N188" s="144"/>
      <c r="O188" s="144"/>
      <c r="P188" s="144"/>
      <c r="Q188" s="144"/>
      <c r="R188" s="144"/>
      <c r="S188" s="143"/>
      <c r="T188" s="145"/>
      <c r="U188" s="95"/>
    </row>
    <row r="189" spans="1:21">
      <c r="A189" s="103"/>
      <c r="B189" s="118"/>
      <c r="C189" s="118"/>
      <c r="D189" s="89">
        <v>8</v>
      </c>
      <c r="E189" s="94" t="s">
        <v>250</v>
      </c>
      <c r="F189" s="108">
        <v>80</v>
      </c>
      <c r="G189" s="89">
        <v>2</v>
      </c>
      <c r="H189" s="89">
        <v>4</v>
      </c>
      <c r="I189" s="89">
        <v>8</v>
      </c>
      <c r="J189" s="91">
        <f t="shared" si="14"/>
        <v>1.38888888888889</v>
      </c>
      <c r="K189" s="92">
        <v>1</v>
      </c>
      <c r="L189" s="138">
        <f t="shared" si="15"/>
        <v>11.1111111111111</v>
      </c>
      <c r="M189" s="143"/>
      <c r="N189" s="144"/>
      <c r="O189" s="144"/>
      <c r="P189" s="144"/>
      <c r="Q189" s="144"/>
      <c r="R189" s="144"/>
      <c r="S189" s="143"/>
      <c r="T189" s="145"/>
      <c r="U189" s="95"/>
    </row>
    <row r="190" spans="1:21">
      <c r="A190" s="103"/>
      <c r="B190" s="118"/>
      <c r="C190" s="118"/>
      <c r="D190" s="89">
        <v>8</v>
      </c>
      <c r="E190" s="94" t="s">
        <v>251</v>
      </c>
      <c r="F190" s="108">
        <v>105</v>
      </c>
      <c r="G190" s="89">
        <v>2</v>
      </c>
      <c r="H190" s="89">
        <v>4</v>
      </c>
      <c r="I190" s="89">
        <v>8</v>
      </c>
      <c r="J190" s="91">
        <f t="shared" si="14"/>
        <v>1.56666666666667</v>
      </c>
      <c r="K190" s="92">
        <v>1</v>
      </c>
      <c r="L190" s="138">
        <f t="shared" si="15"/>
        <v>12.5333333333333</v>
      </c>
      <c r="M190" s="143"/>
      <c r="N190" s="144"/>
      <c r="O190" s="144"/>
      <c r="P190" s="144"/>
      <c r="Q190" s="144"/>
      <c r="R190" s="144"/>
      <c r="S190" s="143"/>
      <c r="T190" s="145"/>
      <c r="U190" s="95"/>
    </row>
    <row r="191" spans="1:21">
      <c r="A191" s="103"/>
      <c r="B191" s="118"/>
      <c r="C191" s="118"/>
      <c r="D191" s="89">
        <v>8</v>
      </c>
      <c r="E191" s="94" t="s">
        <v>252</v>
      </c>
      <c r="F191" s="108">
        <v>81</v>
      </c>
      <c r="G191" s="89">
        <v>2</v>
      </c>
      <c r="H191" s="89">
        <v>4</v>
      </c>
      <c r="I191" s="89">
        <v>8</v>
      </c>
      <c r="J191" s="91">
        <f t="shared" si="14"/>
        <v>1.4</v>
      </c>
      <c r="K191" s="92">
        <v>1</v>
      </c>
      <c r="L191" s="138">
        <f t="shared" si="15"/>
        <v>11.2</v>
      </c>
      <c r="M191" s="143"/>
      <c r="N191" s="144"/>
      <c r="O191" s="144"/>
      <c r="P191" s="144"/>
      <c r="Q191" s="144"/>
      <c r="R191" s="144"/>
      <c r="S191" s="143"/>
      <c r="T191" s="145"/>
      <c r="U191" s="95"/>
    </row>
    <row r="192" spans="1:21">
      <c r="A192" s="103"/>
      <c r="B192" s="118"/>
      <c r="C192" s="118"/>
      <c r="D192" s="89">
        <v>8</v>
      </c>
      <c r="E192" s="146" t="s">
        <v>253</v>
      </c>
      <c r="F192" s="108">
        <v>94</v>
      </c>
      <c r="G192" s="89">
        <v>2</v>
      </c>
      <c r="H192" s="89">
        <v>4</v>
      </c>
      <c r="I192" s="89">
        <v>8</v>
      </c>
      <c r="J192" s="91">
        <f t="shared" si="14"/>
        <v>1.51777777777778</v>
      </c>
      <c r="K192" s="92">
        <v>1</v>
      </c>
      <c r="L192" s="138">
        <f t="shared" si="15"/>
        <v>12.1422222222222</v>
      </c>
      <c r="M192" s="143"/>
      <c r="N192" s="144"/>
      <c r="O192" s="144"/>
      <c r="P192" s="144"/>
      <c r="Q192" s="144"/>
      <c r="R192" s="144"/>
      <c r="S192" s="143"/>
      <c r="T192" s="145"/>
      <c r="U192" s="95"/>
    </row>
    <row r="193" spans="1:26">
      <c r="A193" s="103"/>
      <c r="B193" s="118"/>
      <c r="C193" s="118"/>
      <c r="D193" s="89">
        <v>8</v>
      </c>
      <c r="E193" s="94" t="s">
        <v>254</v>
      </c>
      <c r="F193" s="108">
        <v>108</v>
      </c>
      <c r="G193" s="89">
        <v>2</v>
      </c>
      <c r="H193" s="89">
        <v>4</v>
      </c>
      <c r="I193" s="89">
        <v>8</v>
      </c>
      <c r="J193" s="91">
        <f t="shared" si="14"/>
        <v>1.58</v>
      </c>
      <c r="K193" s="92">
        <v>1</v>
      </c>
      <c r="L193" s="138">
        <f t="shared" si="15"/>
        <v>12.64</v>
      </c>
      <c r="M193" s="143"/>
      <c r="N193" s="144"/>
      <c r="O193" s="144"/>
      <c r="P193" s="144"/>
      <c r="Q193" s="144"/>
      <c r="R193" s="144"/>
      <c r="S193" s="143"/>
      <c r="T193" s="145"/>
      <c r="U193" s="95"/>
    </row>
    <row r="194" spans="1:26">
      <c r="A194" s="106"/>
      <c r="B194" s="109"/>
      <c r="C194" s="109"/>
      <c r="D194" s="89">
        <v>8</v>
      </c>
      <c r="E194" s="90" t="s">
        <v>255</v>
      </c>
      <c r="F194" s="108">
        <v>82</v>
      </c>
      <c r="G194" s="89">
        <v>2</v>
      </c>
      <c r="H194" s="89">
        <v>4</v>
      </c>
      <c r="I194" s="89">
        <v>8</v>
      </c>
      <c r="J194" s="91">
        <f t="shared" si="14"/>
        <v>1.41111111111111</v>
      </c>
      <c r="K194" s="92">
        <v>1</v>
      </c>
      <c r="L194" s="138">
        <f t="shared" si="15"/>
        <v>11.2888888888889</v>
      </c>
      <c r="M194" s="143"/>
      <c r="N194" s="144"/>
      <c r="O194" s="144"/>
      <c r="P194" s="144"/>
      <c r="Q194" s="144"/>
      <c r="R194" s="144"/>
      <c r="S194" s="143"/>
      <c r="T194" s="145"/>
      <c r="U194" s="95"/>
    </row>
    <row r="195" spans="1:26">
      <c r="A195" s="105">
        <v>2022230627</v>
      </c>
      <c r="B195" s="107" t="s">
        <v>20</v>
      </c>
      <c r="C195" s="87" t="s">
        <v>95</v>
      </c>
      <c r="D195" s="108">
        <v>8</v>
      </c>
      <c r="E195" s="94" t="s">
        <v>256</v>
      </c>
      <c r="F195" s="108">
        <v>105</v>
      </c>
      <c r="G195" s="89">
        <v>2</v>
      </c>
      <c r="H195" s="89">
        <v>4</v>
      </c>
      <c r="I195" s="89">
        <v>8</v>
      </c>
      <c r="J195" s="91">
        <f t="shared" si="14"/>
        <v>1.56666666666667</v>
      </c>
      <c r="K195" s="92">
        <v>1</v>
      </c>
      <c r="L195" s="93">
        <f t="shared" si="15"/>
        <v>12.5333333333333</v>
      </c>
      <c r="M195" s="143"/>
      <c r="N195" s="144"/>
      <c r="O195" s="144"/>
      <c r="P195" s="144"/>
      <c r="Q195" s="144"/>
      <c r="R195" s="144"/>
      <c r="S195" s="143"/>
      <c r="T195" s="145"/>
      <c r="U195" s="95">
        <f>SUM(L195:L204)</f>
        <v>114.275555555555</v>
      </c>
    </row>
    <row r="196" spans="1:26">
      <c r="A196" s="96"/>
      <c r="B196" s="96"/>
      <c r="C196" s="97"/>
      <c r="D196" s="108">
        <v>8</v>
      </c>
      <c r="E196" s="94" t="s">
        <v>257</v>
      </c>
      <c r="F196" s="108">
        <v>88</v>
      </c>
      <c r="G196" s="89">
        <v>2</v>
      </c>
      <c r="H196" s="89">
        <v>4</v>
      </c>
      <c r="I196" s="89">
        <v>8</v>
      </c>
      <c r="J196" s="91">
        <f t="shared" si="14"/>
        <v>1.47777777777778</v>
      </c>
      <c r="K196" s="92">
        <v>1</v>
      </c>
      <c r="L196" s="93">
        <f t="shared" si="15"/>
        <v>11.8222222222222</v>
      </c>
      <c r="M196" s="143"/>
      <c r="N196" s="144"/>
      <c r="O196" s="144"/>
      <c r="P196" s="144"/>
      <c r="Q196" s="144"/>
      <c r="R196" s="144"/>
      <c r="S196" s="143"/>
      <c r="T196" s="145"/>
      <c r="U196" s="95"/>
    </row>
    <row r="197" spans="1:26">
      <c r="A197" s="96"/>
      <c r="B197" s="96"/>
      <c r="C197" s="97"/>
      <c r="D197" s="89">
        <v>8</v>
      </c>
      <c r="E197" s="94" t="s">
        <v>258</v>
      </c>
      <c r="F197" s="108">
        <v>101</v>
      </c>
      <c r="G197" s="89">
        <v>2</v>
      </c>
      <c r="H197" s="89">
        <v>4</v>
      </c>
      <c r="I197" s="89">
        <v>8</v>
      </c>
      <c r="J197" s="91">
        <f t="shared" si="14"/>
        <v>1.54888888888889</v>
      </c>
      <c r="K197" s="92">
        <v>1</v>
      </c>
      <c r="L197" s="93">
        <f t="shared" si="15"/>
        <v>12.3911111111111</v>
      </c>
      <c r="M197" s="143"/>
      <c r="N197" s="144"/>
      <c r="O197" s="144"/>
      <c r="P197" s="144"/>
      <c r="Q197" s="144"/>
      <c r="R197" s="144"/>
      <c r="S197" s="143"/>
      <c r="T197" s="145"/>
      <c r="U197" s="95"/>
    </row>
    <row r="198" spans="1:26">
      <c r="A198" s="96"/>
      <c r="B198" s="96"/>
      <c r="C198" s="97"/>
      <c r="D198" s="89">
        <v>8</v>
      </c>
      <c r="E198" s="94" t="s">
        <v>259</v>
      </c>
      <c r="F198" s="108">
        <v>68</v>
      </c>
      <c r="G198" s="89">
        <v>2</v>
      </c>
      <c r="H198" s="89">
        <v>4</v>
      </c>
      <c r="I198" s="89">
        <v>8</v>
      </c>
      <c r="J198" s="91">
        <f t="shared" si="14"/>
        <v>1.25555555555556</v>
      </c>
      <c r="K198" s="92">
        <v>1</v>
      </c>
      <c r="L198" s="93">
        <f t="shared" si="15"/>
        <v>10.0444444444444</v>
      </c>
      <c r="M198" s="143"/>
      <c r="N198" s="144"/>
      <c r="O198" s="144"/>
      <c r="P198" s="144"/>
      <c r="Q198" s="144"/>
      <c r="R198" s="144"/>
      <c r="S198" s="143"/>
      <c r="T198" s="145"/>
      <c r="U198" s="95"/>
    </row>
    <row r="199" spans="1:26">
      <c r="A199" s="96"/>
      <c r="B199" s="96"/>
      <c r="C199" s="97"/>
      <c r="D199" s="110">
        <v>8</v>
      </c>
      <c r="E199" s="111" t="s">
        <v>260</v>
      </c>
      <c r="F199" s="121">
        <v>98</v>
      </c>
      <c r="G199" s="110">
        <v>2</v>
      </c>
      <c r="H199" s="110">
        <v>4</v>
      </c>
      <c r="I199" s="110">
        <v>8</v>
      </c>
      <c r="J199" s="91">
        <f t="shared" si="14"/>
        <v>1.53555555555556</v>
      </c>
      <c r="K199" s="92">
        <v>1</v>
      </c>
      <c r="L199" s="93">
        <f t="shared" si="15"/>
        <v>12.2844444444444</v>
      </c>
      <c r="M199" s="143"/>
      <c r="N199" s="144"/>
      <c r="O199" s="144"/>
      <c r="P199" s="144"/>
      <c r="Q199" s="144"/>
      <c r="R199" s="144"/>
      <c r="S199" s="143"/>
      <c r="T199" s="145"/>
      <c r="U199" s="95"/>
    </row>
    <row r="200" spans="1:26">
      <c r="A200" s="96"/>
      <c r="B200" s="96"/>
      <c r="C200" s="97"/>
      <c r="D200" s="110">
        <v>8</v>
      </c>
      <c r="E200" s="111" t="s">
        <v>261</v>
      </c>
      <c r="F200" s="121">
        <v>73</v>
      </c>
      <c r="G200" s="110">
        <v>2</v>
      </c>
      <c r="H200" s="110">
        <v>4</v>
      </c>
      <c r="I200" s="110">
        <v>8</v>
      </c>
      <c r="J200" s="91">
        <f t="shared" si="14"/>
        <v>1.31111111111111</v>
      </c>
      <c r="K200" s="92">
        <v>1</v>
      </c>
      <c r="L200" s="93">
        <f t="shared" si="15"/>
        <v>10.4888888888889</v>
      </c>
      <c r="M200" s="143"/>
      <c r="N200" s="144"/>
      <c r="O200" s="144"/>
      <c r="P200" s="144"/>
      <c r="Q200" s="144"/>
      <c r="R200" s="144"/>
      <c r="S200" s="143"/>
      <c r="T200" s="145"/>
      <c r="U200" s="95"/>
    </row>
    <row r="201" spans="1:26">
      <c r="A201" s="96"/>
      <c r="B201" s="96"/>
      <c r="C201" s="97"/>
      <c r="D201" s="110">
        <v>8</v>
      </c>
      <c r="E201" s="111" t="s">
        <v>262</v>
      </c>
      <c r="F201" s="121">
        <v>86</v>
      </c>
      <c r="G201" s="110">
        <v>2</v>
      </c>
      <c r="H201" s="110">
        <v>4</v>
      </c>
      <c r="I201" s="110">
        <v>8</v>
      </c>
      <c r="J201" s="91">
        <f t="shared" si="14"/>
        <v>1.45555555555556</v>
      </c>
      <c r="K201" s="92">
        <v>1</v>
      </c>
      <c r="L201" s="93">
        <f t="shared" si="15"/>
        <v>11.6444444444444</v>
      </c>
      <c r="M201" s="143"/>
      <c r="N201" s="144"/>
      <c r="O201" s="144"/>
      <c r="P201" s="144"/>
      <c r="Q201" s="144"/>
      <c r="R201" s="144"/>
      <c r="S201" s="143"/>
      <c r="T201" s="145"/>
      <c r="U201" s="95"/>
    </row>
    <row r="202" spans="1:26">
      <c r="A202" s="96"/>
      <c r="B202" s="96"/>
      <c r="C202" s="97"/>
      <c r="D202" s="110">
        <v>8</v>
      </c>
      <c r="E202" s="111" t="s">
        <v>263</v>
      </c>
      <c r="F202" s="121">
        <v>76</v>
      </c>
      <c r="G202" s="110">
        <v>2</v>
      </c>
      <c r="H202" s="110">
        <v>4</v>
      </c>
      <c r="I202" s="110">
        <v>8</v>
      </c>
      <c r="J202" s="91">
        <f t="shared" si="14"/>
        <v>1.34444444444444</v>
      </c>
      <c r="K202" s="92">
        <v>1</v>
      </c>
      <c r="L202" s="93">
        <f t="shared" si="15"/>
        <v>10.7555555555556</v>
      </c>
      <c r="M202" s="143"/>
      <c r="N202" s="144"/>
      <c r="O202" s="144"/>
      <c r="P202" s="144"/>
      <c r="Q202" s="144"/>
      <c r="R202" s="144"/>
      <c r="S202" s="143"/>
      <c r="T202" s="145"/>
      <c r="U202" s="95"/>
    </row>
    <row r="203" spans="1:26">
      <c r="A203" s="96"/>
      <c r="B203" s="96"/>
      <c r="C203" s="97"/>
      <c r="D203" s="110">
        <v>8</v>
      </c>
      <c r="E203" s="111" t="s">
        <v>191</v>
      </c>
      <c r="F203" s="121">
        <v>83</v>
      </c>
      <c r="G203" s="110">
        <v>2</v>
      </c>
      <c r="H203" s="110">
        <v>4</v>
      </c>
      <c r="I203" s="110">
        <v>8</v>
      </c>
      <c r="J203" s="91">
        <f t="shared" si="14"/>
        <v>1.42222222222222</v>
      </c>
      <c r="K203" s="92">
        <v>1</v>
      </c>
      <c r="L203" s="93">
        <f t="shared" si="15"/>
        <v>11.3777777777778</v>
      </c>
      <c r="M203" s="143"/>
      <c r="N203" s="144"/>
      <c r="O203" s="144"/>
      <c r="P203" s="144"/>
      <c r="Q203" s="144"/>
      <c r="R203" s="144"/>
      <c r="S203" s="143"/>
      <c r="T203" s="145"/>
      <c r="U203" s="95"/>
    </row>
    <row r="204" spans="1:26">
      <c r="A204" s="98"/>
      <c r="B204" s="98"/>
      <c r="C204" s="99"/>
      <c r="D204" s="110">
        <v>8</v>
      </c>
      <c r="E204" s="111" t="s">
        <v>114</v>
      </c>
      <c r="F204" s="121">
        <v>78</v>
      </c>
      <c r="G204" s="110">
        <v>2</v>
      </c>
      <c r="H204" s="110">
        <v>4</v>
      </c>
      <c r="I204" s="110">
        <v>8</v>
      </c>
      <c r="J204" s="91">
        <f t="shared" si="14"/>
        <v>1.36666666666667</v>
      </c>
      <c r="K204" s="92">
        <v>1</v>
      </c>
      <c r="L204" s="93">
        <f t="shared" si="15"/>
        <v>10.9333333333333</v>
      </c>
      <c r="M204" s="143"/>
      <c r="N204" s="144"/>
      <c r="O204" s="144"/>
      <c r="P204" s="144"/>
      <c r="Q204" s="144"/>
      <c r="R204" s="144"/>
      <c r="S204" s="143"/>
      <c r="T204" s="145"/>
      <c r="U204" s="95"/>
    </row>
    <row r="205" ht="24" spans="1:26">
      <c r="A205" s="147">
        <v>2024230745</v>
      </c>
      <c r="B205" s="110" t="s">
        <v>50</v>
      </c>
      <c r="C205" s="148" t="s">
        <v>93</v>
      </c>
      <c r="D205" s="110">
        <v>48</v>
      </c>
      <c r="E205" s="116" t="s">
        <v>187</v>
      </c>
      <c r="F205" s="110">
        <v>88</v>
      </c>
      <c r="G205" s="110">
        <v>4</v>
      </c>
      <c r="H205" s="110">
        <v>12</v>
      </c>
      <c r="I205" s="110">
        <v>48</v>
      </c>
      <c r="J205" s="91">
        <f t="shared" si="14"/>
        <v>1.47777777777778</v>
      </c>
      <c r="K205" s="92">
        <v>1</v>
      </c>
      <c r="L205" s="93">
        <f t="shared" si="15"/>
        <v>70.9333333333333</v>
      </c>
      <c r="M205" s="143"/>
      <c r="N205" s="144"/>
      <c r="O205" s="144"/>
      <c r="P205" s="144"/>
      <c r="Q205" s="144"/>
      <c r="R205" s="144"/>
      <c r="S205" s="143"/>
      <c r="T205" s="145"/>
      <c r="U205" s="95">
        <v>70.9</v>
      </c>
    </row>
    <row r="206" s="48" customFormat="1" ht="19" customHeight="1" spans="1:26">
      <c r="A206" s="149">
        <v>1992230322</v>
      </c>
      <c r="B206" s="87" t="s">
        <v>51</v>
      </c>
      <c r="C206" s="88" t="s">
        <v>98</v>
      </c>
      <c r="D206" s="89">
        <v>48</v>
      </c>
      <c r="E206" s="90" t="s">
        <v>264</v>
      </c>
      <c r="F206" s="89">
        <v>82</v>
      </c>
      <c r="G206" s="89">
        <v>6</v>
      </c>
      <c r="H206" s="89">
        <v>8</v>
      </c>
      <c r="I206" s="89">
        <v>48</v>
      </c>
      <c r="J206" s="91">
        <f t="shared" si="14"/>
        <v>1.41111111111111</v>
      </c>
      <c r="K206" s="92">
        <v>1</v>
      </c>
      <c r="L206" s="93">
        <f t="shared" si="15"/>
        <v>67.7333333333333</v>
      </c>
      <c r="M206" s="100"/>
      <c r="N206" s="90"/>
      <c r="O206" s="90"/>
      <c r="P206" s="90"/>
      <c r="Q206" s="90"/>
      <c r="R206" s="90"/>
      <c r="S206" s="100"/>
      <c r="T206" s="101"/>
      <c r="U206" s="95">
        <f>SUM(L206:L207)</f>
        <v>112.888888888889</v>
      </c>
      <c r="V206" s="102"/>
      <c r="W206" s="102"/>
      <c r="X206" s="102"/>
      <c r="Y206" s="102"/>
      <c r="Z206" s="102"/>
    </row>
    <row r="207" customFormat="1" ht="24" customHeight="1" spans="1:26">
      <c r="A207" s="150"/>
      <c r="B207" s="97"/>
      <c r="C207" s="122" t="s">
        <v>100</v>
      </c>
      <c r="D207" s="108">
        <v>32</v>
      </c>
      <c r="E207" s="94" t="s">
        <v>264</v>
      </c>
      <c r="F207" s="108">
        <v>82</v>
      </c>
      <c r="G207" s="108">
        <v>6</v>
      </c>
      <c r="H207" s="108">
        <v>6</v>
      </c>
      <c r="I207" s="108">
        <v>32</v>
      </c>
      <c r="J207" s="91">
        <f t="shared" si="14"/>
        <v>1.41111111111111</v>
      </c>
      <c r="K207" s="92">
        <v>1</v>
      </c>
      <c r="L207" s="93">
        <f t="shared" si="15"/>
        <v>45.1555555555556</v>
      </c>
      <c r="M207" s="100"/>
      <c r="N207" s="90"/>
      <c r="O207" s="90"/>
      <c r="P207" s="90"/>
      <c r="Q207" s="90"/>
      <c r="R207" s="90"/>
      <c r="S207" s="100"/>
      <c r="T207" s="101"/>
      <c r="U207" s="95"/>
      <c r="V207" s="2"/>
      <c r="W207" s="2"/>
      <c r="X207" s="2"/>
      <c r="Y207" s="2"/>
      <c r="Z207" s="2"/>
    </row>
    <row r="208" spans="1:26">
      <c r="A208" s="142">
        <v>2018210472</v>
      </c>
      <c r="B208" s="141" t="s">
        <v>53</v>
      </c>
      <c r="C208" s="151" t="s">
        <v>100</v>
      </c>
      <c r="D208" s="110">
        <v>32</v>
      </c>
      <c r="E208" s="116" t="s">
        <v>265</v>
      </c>
      <c r="F208" s="110">
        <v>90</v>
      </c>
      <c r="G208" s="110">
        <v>6</v>
      </c>
      <c r="H208" s="110">
        <v>6</v>
      </c>
      <c r="I208" s="110">
        <v>32</v>
      </c>
      <c r="J208" s="91">
        <f t="shared" si="14"/>
        <v>1.5</v>
      </c>
      <c r="K208" s="92">
        <v>1</v>
      </c>
      <c r="L208" s="93">
        <f t="shared" si="15"/>
        <v>48</v>
      </c>
      <c r="M208" s="143"/>
      <c r="N208" s="144"/>
      <c r="O208" s="144"/>
      <c r="P208" s="144"/>
      <c r="Q208" s="144"/>
      <c r="R208" s="144"/>
      <c r="S208" s="143"/>
      <c r="T208" s="145"/>
      <c r="U208" s="95">
        <f>SUM(L208:L209)</f>
        <v>96.5688888888889</v>
      </c>
    </row>
    <row r="209" spans="1:21">
      <c r="A209" s="152"/>
      <c r="B209" s="98"/>
      <c r="C209" s="153"/>
      <c r="D209" s="110">
        <v>32</v>
      </c>
      <c r="E209" s="116" t="s">
        <v>207</v>
      </c>
      <c r="F209" s="110">
        <v>94</v>
      </c>
      <c r="G209" s="110">
        <v>6</v>
      </c>
      <c r="H209" s="110">
        <v>6</v>
      </c>
      <c r="I209" s="110">
        <v>32</v>
      </c>
      <c r="J209" s="91">
        <f t="shared" si="14"/>
        <v>1.51777777777778</v>
      </c>
      <c r="K209" s="92">
        <v>1</v>
      </c>
      <c r="L209" s="93">
        <f t="shared" si="15"/>
        <v>48.5688888888889</v>
      </c>
      <c r="M209" s="143"/>
      <c r="N209" s="144"/>
      <c r="O209" s="144"/>
      <c r="P209" s="144"/>
      <c r="Q209" s="144"/>
      <c r="R209" s="144"/>
      <c r="S209" s="143"/>
      <c r="T209" s="145"/>
      <c r="U209" s="95"/>
    </row>
    <row r="210" spans="1:21">
      <c r="A210" s="110" t="s">
        <v>55</v>
      </c>
      <c r="B210" s="110" t="s">
        <v>56</v>
      </c>
      <c r="C210" s="112" t="s">
        <v>95</v>
      </c>
      <c r="D210" s="108">
        <v>8</v>
      </c>
      <c r="E210" s="94" t="s">
        <v>161</v>
      </c>
      <c r="F210" s="108">
        <v>66</v>
      </c>
      <c r="G210" s="108">
        <v>2</v>
      </c>
      <c r="H210" s="108">
        <v>4</v>
      </c>
      <c r="I210" s="108">
        <v>2</v>
      </c>
      <c r="J210" s="91">
        <f t="shared" si="14"/>
        <v>1.23333333333333</v>
      </c>
      <c r="K210" s="92">
        <v>1</v>
      </c>
      <c r="L210" s="93">
        <f t="shared" si="15"/>
        <v>2.46666666666667</v>
      </c>
      <c r="M210" s="143"/>
      <c r="N210" s="144"/>
      <c r="O210" s="144"/>
      <c r="P210" s="144"/>
      <c r="Q210" s="144"/>
      <c r="R210" s="144"/>
      <c r="S210" s="143"/>
      <c r="T210" s="145"/>
      <c r="U210" s="95">
        <f>SUM(L210:L211)</f>
        <v>4.77777777777778</v>
      </c>
    </row>
    <row r="211" spans="1:21">
      <c r="A211" s="110"/>
      <c r="B211" s="110"/>
      <c r="C211" s="113"/>
      <c r="D211" s="108">
        <v>8</v>
      </c>
      <c r="E211" s="94" t="s">
        <v>162</v>
      </c>
      <c r="F211" s="108">
        <v>59</v>
      </c>
      <c r="G211" s="108">
        <v>2</v>
      </c>
      <c r="H211" s="108">
        <v>4</v>
      </c>
      <c r="I211" s="108">
        <v>2</v>
      </c>
      <c r="J211" s="91">
        <f t="shared" si="14"/>
        <v>1.15555555555556</v>
      </c>
      <c r="K211" s="92">
        <v>1</v>
      </c>
      <c r="L211" s="93">
        <f t="shared" si="15"/>
        <v>2.31111111111111</v>
      </c>
      <c r="M211" s="143"/>
      <c r="N211" s="144"/>
      <c r="O211" s="144"/>
      <c r="P211" s="144"/>
      <c r="Q211" s="144"/>
      <c r="R211" s="144"/>
      <c r="S211" s="143"/>
      <c r="T211" s="145"/>
      <c r="U211" s="95"/>
    </row>
    <row r="212" spans="1:21">
      <c r="A212" s="110" t="s">
        <v>55</v>
      </c>
      <c r="B212" s="107" t="s">
        <v>57</v>
      </c>
      <c r="C212" s="89" t="s">
        <v>95</v>
      </c>
      <c r="D212" s="89">
        <v>8</v>
      </c>
      <c r="E212" s="90" t="s">
        <v>121</v>
      </c>
      <c r="F212" s="108">
        <v>58</v>
      </c>
      <c r="G212" s="108">
        <v>2</v>
      </c>
      <c r="H212" s="108">
        <v>2</v>
      </c>
      <c r="I212" s="108">
        <v>4</v>
      </c>
      <c r="J212" s="91">
        <f t="shared" si="14"/>
        <v>1.14444444444444</v>
      </c>
      <c r="K212" s="92">
        <v>1</v>
      </c>
      <c r="L212" s="93">
        <f t="shared" si="15"/>
        <v>4.57777777777778</v>
      </c>
      <c r="M212" s="143"/>
      <c r="N212" s="144"/>
      <c r="O212" s="144"/>
      <c r="P212" s="144"/>
      <c r="Q212" s="144"/>
      <c r="R212" s="144"/>
      <c r="S212" s="143"/>
      <c r="T212" s="145"/>
      <c r="U212" s="95">
        <v>4.6</v>
      </c>
    </row>
    <row r="213" spans="1:21">
      <c r="A213" s="110" t="s">
        <v>55</v>
      </c>
      <c r="B213" s="110" t="s">
        <v>58</v>
      </c>
      <c r="C213" s="154" t="s">
        <v>95</v>
      </c>
      <c r="D213" s="154">
        <v>8</v>
      </c>
      <c r="E213" s="155" t="s">
        <v>244</v>
      </c>
      <c r="F213" s="154">
        <v>103</v>
      </c>
      <c r="G213" s="154">
        <v>2</v>
      </c>
      <c r="H213" s="154">
        <v>4</v>
      </c>
      <c r="I213" s="154">
        <v>2</v>
      </c>
      <c r="J213" s="91">
        <f t="shared" si="14"/>
        <v>1.55777777777778</v>
      </c>
      <c r="K213" s="92">
        <v>1</v>
      </c>
      <c r="L213" s="93">
        <f t="shared" si="15"/>
        <v>3.11555555555556</v>
      </c>
      <c r="M213" s="143"/>
      <c r="N213" s="144"/>
      <c r="O213" s="144"/>
      <c r="P213" s="144"/>
      <c r="Q213" s="144"/>
      <c r="R213" s="144"/>
      <c r="S213" s="143"/>
      <c r="T213" s="145"/>
      <c r="U213" s="95">
        <v>3.1</v>
      </c>
    </row>
    <row r="214" spans="1:21">
      <c r="A214" s="110" t="s">
        <v>55</v>
      </c>
      <c r="B214" s="110" t="s">
        <v>59</v>
      </c>
      <c r="C214" s="154" t="s">
        <v>95</v>
      </c>
      <c r="D214" s="154">
        <v>8</v>
      </c>
      <c r="E214" s="155" t="s">
        <v>266</v>
      </c>
      <c r="F214" s="154">
        <v>109</v>
      </c>
      <c r="G214" s="154">
        <v>2</v>
      </c>
      <c r="H214" s="154">
        <v>4</v>
      </c>
      <c r="I214" s="154">
        <v>2</v>
      </c>
      <c r="J214" s="91">
        <f t="shared" si="14"/>
        <v>1.58444444444444</v>
      </c>
      <c r="K214" s="92">
        <v>1</v>
      </c>
      <c r="L214" s="93">
        <f t="shared" si="15"/>
        <v>3.16888888888889</v>
      </c>
      <c r="M214" s="143"/>
      <c r="N214" s="144"/>
      <c r="O214" s="144"/>
      <c r="P214" s="144"/>
      <c r="Q214" s="144"/>
      <c r="R214" s="144"/>
      <c r="S214" s="143"/>
      <c r="T214" s="145"/>
      <c r="U214" s="95">
        <v>3.2</v>
      </c>
    </row>
    <row r="215" ht="24" spans="1:21">
      <c r="A215" s="110" t="s">
        <v>55</v>
      </c>
      <c r="B215" s="110" t="s">
        <v>60</v>
      </c>
      <c r="C215" s="154" t="s">
        <v>95</v>
      </c>
      <c r="D215" s="154">
        <v>8</v>
      </c>
      <c r="E215" s="120" t="s">
        <v>200</v>
      </c>
      <c r="F215" s="154">
        <v>125</v>
      </c>
      <c r="G215" s="122">
        <v>2</v>
      </c>
      <c r="H215" s="122">
        <v>4</v>
      </c>
      <c r="I215" s="122">
        <v>2</v>
      </c>
      <c r="J215" s="91">
        <f t="shared" si="14"/>
        <v>1.65555555555556</v>
      </c>
      <c r="K215" s="92">
        <v>1</v>
      </c>
      <c r="L215" s="93">
        <f t="shared" si="15"/>
        <v>3.31111111111111</v>
      </c>
      <c r="M215" s="143"/>
      <c r="N215" s="144"/>
      <c r="O215" s="144"/>
      <c r="P215" s="144"/>
      <c r="Q215" s="144"/>
      <c r="R215" s="144"/>
      <c r="S215" s="143"/>
      <c r="T215" s="145"/>
      <c r="U215" s="95">
        <v>3.3</v>
      </c>
    </row>
    <row r="216" spans="1:21">
      <c r="A216" s="110" t="s">
        <v>55</v>
      </c>
      <c r="B216" s="110" t="s">
        <v>61</v>
      </c>
      <c r="C216" s="122" t="s">
        <v>95</v>
      </c>
      <c r="D216" s="122">
        <v>8</v>
      </c>
      <c r="E216" s="120" t="s">
        <v>141</v>
      </c>
      <c r="F216" s="122">
        <v>75</v>
      </c>
      <c r="G216" s="122">
        <v>2</v>
      </c>
      <c r="H216" s="122">
        <v>4</v>
      </c>
      <c r="I216" s="122">
        <v>2</v>
      </c>
      <c r="J216" s="91">
        <f t="shared" si="14"/>
        <v>1.33333333333333</v>
      </c>
      <c r="K216" s="92">
        <v>1</v>
      </c>
      <c r="L216" s="93">
        <f t="shared" si="15"/>
        <v>2.66666666666667</v>
      </c>
      <c r="M216" s="143"/>
      <c r="N216" s="144"/>
      <c r="O216" s="144"/>
      <c r="P216" s="144"/>
      <c r="Q216" s="144"/>
      <c r="R216" s="144"/>
      <c r="S216" s="143"/>
      <c r="T216" s="145"/>
      <c r="U216" s="95">
        <v>2.7</v>
      </c>
    </row>
    <row r="217" ht="24" spans="1:21">
      <c r="A217" s="110" t="s">
        <v>55</v>
      </c>
      <c r="B217" s="110" t="s">
        <v>62</v>
      </c>
      <c r="C217" s="122" t="s">
        <v>100</v>
      </c>
      <c r="D217" s="154">
        <v>32</v>
      </c>
      <c r="E217" s="155" t="s">
        <v>267</v>
      </c>
      <c r="F217" s="154">
        <v>90</v>
      </c>
      <c r="G217" s="154">
        <v>6</v>
      </c>
      <c r="H217" s="154">
        <v>6</v>
      </c>
      <c r="I217" s="154">
        <v>2</v>
      </c>
      <c r="J217" s="91">
        <f t="shared" si="14"/>
        <v>1.5</v>
      </c>
      <c r="K217" s="92">
        <v>1</v>
      </c>
      <c r="L217" s="93">
        <f t="shared" si="15"/>
        <v>3</v>
      </c>
      <c r="M217" s="143"/>
      <c r="N217" s="144"/>
      <c r="O217" s="144"/>
      <c r="P217" s="144"/>
      <c r="Q217" s="144"/>
      <c r="R217" s="144"/>
      <c r="S217" s="143"/>
      <c r="T217" s="145"/>
      <c r="U217" s="95">
        <v>3</v>
      </c>
    </row>
    <row r="218" ht="36" spans="1:21">
      <c r="A218" s="110" t="s">
        <v>55</v>
      </c>
      <c r="B218" s="110" t="s">
        <v>63</v>
      </c>
      <c r="C218" s="122" t="s">
        <v>95</v>
      </c>
      <c r="D218" s="154">
        <v>8</v>
      </c>
      <c r="E218" s="156" t="s">
        <v>268</v>
      </c>
      <c r="F218" s="154">
        <v>58</v>
      </c>
      <c r="G218" s="154">
        <v>2</v>
      </c>
      <c r="H218" s="154">
        <v>4</v>
      </c>
      <c r="I218" s="154">
        <v>2</v>
      </c>
      <c r="J218" s="91">
        <f t="shared" si="14"/>
        <v>1.14444444444444</v>
      </c>
      <c r="K218" s="92">
        <v>1.2</v>
      </c>
      <c r="L218" s="93">
        <f t="shared" si="15"/>
        <v>2.74666666666667</v>
      </c>
      <c r="M218" s="143"/>
      <c r="N218" s="144"/>
      <c r="O218" s="144"/>
      <c r="P218" s="144"/>
      <c r="Q218" s="144"/>
      <c r="R218" s="144"/>
      <c r="S218" s="143"/>
      <c r="T218" s="145"/>
      <c r="U218" s="95">
        <v>2.7</v>
      </c>
    </row>
    <row r="219" spans="1:21">
      <c r="A219" s="110" t="s">
        <v>55</v>
      </c>
      <c r="B219" s="110" t="s">
        <v>64</v>
      </c>
      <c r="C219" s="135" t="s">
        <v>95</v>
      </c>
      <c r="D219" s="135">
        <v>8</v>
      </c>
      <c r="E219" s="129" t="s">
        <v>167</v>
      </c>
      <c r="F219" s="135">
        <v>80</v>
      </c>
      <c r="G219" s="135">
        <v>2</v>
      </c>
      <c r="H219" s="135">
        <v>4</v>
      </c>
      <c r="I219" s="135">
        <v>2</v>
      </c>
      <c r="J219" s="91">
        <f t="shared" si="14"/>
        <v>1.38888888888889</v>
      </c>
      <c r="K219" s="92">
        <v>1</v>
      </c>
      <c r="L219" s="93">
        <f t="shared" si="15"/>
        <v>2.77777777777778</v>
      </c>
      <c r="M219" s="143"/>
      <c r="N219" s="144"/>
      <c r="O219" s="144"/>
      <c r="P219" s="144"/>
      <c r="Q219" s="144"/>
      <c r="R219" s="144"/>
      <c r="S219" s="143"/>
      <c r="T219" s="145"/>
      <c r="U219" s="95">
        <v>2.8</v>
      </c>
    </row>
    <row r="220" spans="1:21">
      <c r="A220" s="110" t="s">
        <v>55</v>
      </c>
      <c r="B220" s="110" t="s">
        <v>65</v>
      </c>
      <c r="C220" s="89" t="s">
        <v>95</v>
      </c>
      <c r="D220" s="89">
        <v>8</v>
      </c>
      <c r="E220" s="90" t="s">
        <v>217</v>
      </c>
      <c r="F220" s="108">
        <v>86</v>
      </c>
      <c r="G220" s="108">
        <v>2</v>
      </c>
      <c r="H220" s="108">
        <v>1</v>
      </c>
      <c r="I220" s="108">
        <v>2</v>
      </c>
      <c r="J220" s="91">
        <f t="shared" si="14"/>
        <v>1.45555555555556</v>
      </c>
      <c r="K220" s="92">
        <v>1</v>
      </c>
      <c r="L220" s="93">
        <f t="shared" si="15"/>
        <v>2.91111111111111</v>
      </c>
      <c r="M220" s="143"/>
      <c r="N220" s="144"/>
      <c r="O220" s="144"/>
      <c r="P220" s="144"/>
      <c r="Q220" s="144"/>
      <c r="R220" s="144"/>
      <c r="S220" s="143"/>
      <c r="T220" s="145"/>
      <c r="U220" s="95">
        <v>2.9</v>
      </c>
    </row>
    <row r="221" spans="1:21">
      <c r="A221" s="157"/>
      <c r="B221" s="158"/>
      <c r="C221" s="159"/>
      <c r="D221" s="158"/>
      <c r="E221" s="159"/>
      <c r="F221" s="160"/>
      <c r="G221" s="160"/>
      <c r="H221" s="160"/>
      <c r="I221" s="160"/>
      <c r="J221" s="161"/>
      <c r="K221" s="162"/>
      <c r="L221" s="163"/>
      <c r="M221" s="164"/>
      <c r="N221" s="159"/>
      <c r="O221" s="159"/>
      <c r="P221" s="159"/>
      <c r="Q221" s="159"/>
      <c r="R221" s="159"/>
      <c r="S221" s="164"/>
      <c r="T221" s="165"/>
      <c r="U221" s="166"/>
    </row>
    <row r="222" spans="1:21">
      <c r="A222" s="157"/>
      <c r="B222" s="158"/>
      <c r="C222" s="159"/>
      <c r="D222" s="158"/>
      <c r="E222" s="159"/>
      <c r="F222" s="160"/>
      <c r="G222" s="160"/>
      <c r="H222" s="160"/>
      <c r="I222" s="160"/>
      <c r="J222" s="161"/>
      <c r="K222" s="162"/>
      <c r="L222" s="163"/>
      <c r="M222" s="164"/>
      <c r="N222" s="159"/>
      <c r="O222" s="159"/>
      <c r="P222" s="159"/>
      <c r="Q222" s="159"/>
      <c r="R222" s="159"/>
      <c r="S222" s="164"/>
      <c r="T222" s="165"/>
      <c r="U222" s="166"/>
    </row>
    <row r="223" spans="1:21">
      <c r="A223" s="157"/>
      <c r="B223" s="158"/>
      <c r="C223" s="159"/>
      <c r="D223" s="158"/>
      <c r="E223" s="159"/>
      <c r="F223" s="160"/>
      <c r="G223" s="160"/>
      <c r="H223" s="160"/>
      <c r="I223" s="160"/>
      <c r="J223" s="161"/>
      <c r="K223" s="162"/>
      <c r="L223" s="163"/>
      <c r="M223" s="164"/>
      <c r="N223" s="159"/>
      <c r="O223" s="159"/>
      <c r="P223" s="159"/>
      <c r="Q223" s="159"/>
      <c r="R223" s="159"/>
      <c r="S223" s="164"/>
      <c r="T223" s="165"/>
      <c r="U223" s="166"/>
    </row>
    <row r="224" spans="1:21">
      <c r="A224" s="157"/>
      <c r="B224" s="158"/>
      <c r="C224" s="159"/>
      <c r="D224" s="158"/>
      <c r="E224" s="159"/>
      <c r="F224" s="160"/>
      <c r="G224" s="160"/>
      <c r="H224" s="160"/>
      <c r="I224" s="160"/>
      <c r="J224" s="161"/>
      <c r="K224" s="162"/>
      <c r="L224" s="163"/>
      <c r="M224" s="164"/>
      <c r="N224" s="159"/>
      <c r="O224" s="159"/>
      <c r="P224" s="159"/>
      <c r="Q224" s="159"/>
      <c r="R224" s="159"/>
      <c r="S224" s="164"/>
      <c r="T224" s="165"/>
      <c r="U224" s="166"/>
    </row>
    <row r="225" spans="1:21">
      <c r="A225" s="157"/>
      <c r="B225" s="158"/>
      <c r="C225" s="159"/>
      <c r="D225" s="158"/>
      <c r="E225" s="159"/>
      <c r="F225" s="160"/>
      <c r="G225" s="160"/>
      <c r="H225" s="160"/>
      <c r="I225" s="160"/>
      <c r="J225" s="161"/>
      <c r="K225" s="162"/>
      <c r="L225" s="163"/>
      <c r="M225" s="164"/>
      <c r="N225" s="159"/>
      <c r="O225" s="159"/>
      <c r="P225" s="159"/>
      <c r="Q225" s="159"/>
      <c r="R225" s="159"/>
      <c r="S225" s="164"/>
      <c r="T225" s="165"/>
      <c r="U225" s="166"/>
    </row>
  </sheetData>
  <autoFilter xmlns:etc="http://www.wps.cn/officeDocument/2017/etCustomData" ref="A1:U220" etc:filterBottomFollowUsedRange="0">
    <extLst/>
  </autoFilter>
  <mergeCells count="126">
    <mergeCell ref="A1:U1"/>
    <mergeCell ref="A2:B2"/>
    <mergeCell ref="C2:D2"/>
    <mergeCell ref="J2:K2"/>
    <mergeCell ref="L2:M2"/>
    <mergeCell ref="A3:U3"/>
    <mergeCell ref="C4:L4"/>
    <mergeCell ref="M4:T4"/>
    <mergeCell ref="A4:A5"/>
    <mergeCell ref="A6:A8"/>
    <mergeCell ref="A9:A10"/>
    <mergeCell ref="A11:A12"/>
    <mergeCell ref="A13:A18"/>
    <mergeCell ref="A19:A23"/>
    <mergeCell ref="A24:A27"/>
    <mergeCell ref="A28:A39"/>
    <mergeCell ref="A40:A43"/>
    <mergeCell ref="A44:A49"/>
    <mergeCell ref="A50:A55"/>
    <mergeCell ref="A56:A71"/>
    <mergeCell ref="A72:A77"/>
    <mergeCell ref="A78:A83"/>
    <mergeCell ref="A84:A86"/>
    <mergeCell ref="A87:A92"/>
    <mergeCell ref="A93:A98"/>
    <mergeCell ref="A99:A115"/>
    <mergeCell ref="A116:A118"/>
    <mergeCell ref="A119:A121"/>
    <mergeCell ref="A122:A129"/>
    <mergeCell ref="A130:A133"/>
    <mergeCell ref="A134:A137"/>
    <mergeCell ref="A138:A143"/>
    <mergeCell ref="A144:A147"/>
    <mergeCell ref="A148:A150"/>
    <mergeCell ref="A151:A156"/>
    <mergeCell ref="A157:A160"/>
    <mergeCell ref="A161:A178"/>
    <mergeCell ref="A179:A194"/>
    <mergeCell ref="A195:A204"/>
    <mergeCell ref="A206:A207"/>
    <mergeCell ref="A208:A209"/>
    <mergeCell ref="A210:A211"/>
    <mergeCell ref="B4:B5"/>
    <mergeCell ref="B6:B8"/>
    <mergeCell ref="B9:B10"/>
    <mergeCell ref="B11:B12"/>
    <mergeCell ref="B13:B18"/>
    <mergeCell ref="B19:B23"/>
    <mergeCell ref="B24:B27"/>
    <mergeCell ref="B28:B39"/>
    <mergeCell ref="B40:B43"/>
    <mergeCell ref="B44:B49"/>
    <mergeCell ref="B50:B55"/>
    <mergeCell ref="B56:B71"/>
    <mergeCell ref="B72:B77"/>
    <mergeCell ref="B78:B83"/>
    <mergeCell ref="B84:B86"/>
    <mergeCell ref="B87:B92"/>
    <mergeCell ref="B93:B98"/>
    <mergeCell ref="B99:B115"/>
    <mergeCell ref="B116:B118"/>
    <mergeCell ref="B119:B121"/>
    <mergeCell ref="B122:B129"/>
    <mergeCell ref="B130:B133"/>
    <mergeCell ref="B134:B137"/>
    <mergeCell ref="B138:B143"/>
    <mergeCell ref="B144:B147"/>
    <mergeCell ref="B148:B150"/>
    <mergeCell ref="B151:B156"/>
    <mergeCell ref="B157:B160"/>
    <mergeCell ref="B161:B178"/>
    <mergeCell ref="B179:B194"/>
    <mergeCell ref="B195:B204"/>
    <mergeCell ref="B206:B207"/>
    <mergeCell ref="B208:B209"/>
    <mergeCell ref="B210:B211"/>
    <mergeCell ref="C7:C8"/>
    <mergeCell ref="C13:C14"/>
    <mergeCell ref="C15:C16"/>
    <mergeCell ref="C19:C20"/>
    <mergeCell ref="C21:C22"/>
    <mergeCell ref="C24:C27"/>
    <mergeCell ref="C28:C33"/>
    <mergeCell ref="C34:C38"/>
    <mergeCell ref="C42:C43"/>
    <mergeCell ref="C44:C46"/>
    <mergeCell ref="C48:C49"/>
    <mergeCell ref="C51:C53"/>
    <mergeCell ref="C54:C55"/>
    <mergeCell ref="C56:C61"/>
    <mergeCell ref="C62:C71"/>
    <mergeCell ref="C72:C73"/>
    <mergeCell ref="C75:C76"/>
    <mergeCell ref="C79:C80"/>
    <mergeCell ref="C81:C82"/>
    <mergeCell ref="C84:C86"/>
    <mergeCell ref="C87:C88"/>
    <mergeCell ref="C89:C92"/>
    <mergeCell ref="C93:C94"/>
    <mergeCell ref="C95:C98"/>
    <mergeCell ref="C99:C104"/>
    <mergeCell ref="C105:C115"/>
    <mergeCell ref="C116:C118"/>
    <mergeCell ref="C119:C121"/>
    <mergeCell ref="C124:C125"/>
    <mergeCell ref="C126:C128"/>
    <mergeCell ref="C130:C131"/>
    <mergeCell ref="C134:C135"/>
    <mergeCell ref="C138:C143"/>
    <mergeCell ref="C144:C146"/>
    <mergeCell ref="C151:C153"/>
    <mergeCell ref="C155:C156"/>
    <mergeCell ref="C158:C159"/>
    <mergeCell ref="C161:C166"/>
    <mergeCell ref="C167:C178"/>
    <mergeCell ref="C179:C184"/>
    <mergeCell ref="C185:C194"/>
    <mergeCell ref="C195:C204"/>
    <mergeCell ref="C208:C209"/>
    <mergeCell ref="C210:C211"/>
    <mergeCell ref="D42:D43"/>
    <mergeCell ref="D99:D104"/>
    <mergeCell ref="D105:D115"/>
    <mergeCell ref="D116:D118"/>
    <mergeCell ref="D119:D121"/>
    <mergeCell ref="U4:U5"/>
  </mergeCells>
  <pageMargins left="0.590551" right="0.590551" top="0.590551" bottom="0.590551" header="0.314961" footer="0.314961"/>
  <pageSetup paperSize="9" orientation="landscape"/>
  <headerFooter>
    <oddFooter>&amp;R&amp;P/&amp;N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9"/>
  <sheetViews>
    <sheetView workbookViewId="0">
      <pane ySplit="5" topLeftCell="A15" activePane="bottomLeft" state="frozen"/>
      <selection/>
      <selection pane="bottomLeft" activeCell="O28" sqref="O28"/>
    </sheetView>
  </sheetViews>
  <sheetFormatPr defaultColWidth="9" defaultRowHeight="14.25"/>
  <cols>
    <col min="1" max="1" width="11.75" style="1" customWidth="1"/>
    <col min="2" max="2" width="11" style="2"/>
    <col min="3" max="3" width="11.125" style="2"/>
    <col min="4" max="4" width="10.25" style="2"/>
    <col min="5" max="5" width="9.625" style="2"/>
    <col min="6" max="6" width="12.625" style="2" customWidth="1"/>
    <col min="7" max="7" width="14.75" style="2" customWidth="1"/>
    <col min="8" max="8" width="9.875" style="2"/>
    <col min="9" max="10" width="5.875" style="3"/>
    <col min="11" max="11" width="5.875" style="2"/>
    <col min="12" max="12" width="5.75" style="2"/>
    <col min="13" max="13" width="6" style="2"/>
    <col min="14" max="14" width="8.125" style="2"/>
    <col min="15" max="15" width="9.5" style="4"/>
    <col min="16" max="16" width="6.375" style="2"/>
    <col min="17" max="26" width="9" style="2"/>
  </cols>
  <sheetData>
    <row r="1" ht="31.5" customHeight="1" spans="1:16">
      <c r="A1" s="5" t="s">
        <v>269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</row>
    <row r="2" spans="1:16">
      <c r="A2" s="7" t="s">
        <v>67</v>
      </c>
      <c r="B2" s="7"/>
      <c r="C2" s="8" t="s">
        <v>68</v>
      </c>
      <c r="D2" s="9"/>
      <c r="E2" s="10"/>
      <c r="F2" s="10"/>
      <c r="G2" s="11" t="s">
        <v>69</v>
      </c>
      <c r="H2" s="12" t="s">
        <v>22</v>
      </c>
      <c r="I2" s="13"/>
      <c r="J2" s="13"/>
      <c r="K2" s="10"/>
      <c r="L2" s="9">
        <v>7</v>
      </c>
      <c r="M2" s="14" t="s">
        <v>70</v>
      </c>
      <c r="N2" s="15" t="s">
        <v>71</v>
      </c>
      <c r="O2" s="16" t="s">
        <v>72</v>
      </c>
      <c r="P2" s="10"/>
    </row>
    <row r="3" ht="18" customHeight="1" spans="1:16">
      <c r="A3" s="17" t="s">
        <v>270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8"/>
    </row>
    <row r="4" ht="20.25" customHeight="1" spans="1:16">
      <c r="A4" s="19" t="s">
        <v>3</v>
      </c>
      <c r="B4" s="20" t="s">
        <v>4</v>
      </c>
      <c r="C4" s="20" t="s">
        <v>271</v>
      </c>
      <c r="D4" s="20"/>
      <c r="E4" s="20"/>
      <c r="F4" s="20"/>
      <c r="G4" s="20"/>
      <c r="H4" s="20"/>
      <c r="I4" s="20" t="s">
        <v>272</v>
      </c>
      <c r="J4" s="20"/>
      <c r="K4" s="20"/>
      <c r="L4" s="20"/>
      <c r="M4" s="20"/>
      <c r="N4" s="20"/>
      <c r="O4" s="20"/>
    </row>
    <row r="5" ht="25.5" customHeight="1" spans="1:16">
      <c r="A5" s="19"/>
      <c r="B5" s="20"/>
      <c r="C5" s="21" t="s">
        <v>273</v>
      </c>
      <c r="D5" s="21" t="s">
        <v>274</v>
      </c>
      <c r="E5" s="21" t="s">
        <v>275</v>
      </c>
      <c r="F5" s="21" t="s">
        <v>276</v>
      </c>
      <c r="G5" s="22" t="s">
        <v>277</v>
      </c>
      <c r="H5" s="22" t="s">
        <v>278</v>
      </c>
      <c r="I5" s="21">
        <v>1</v>
      </c>
      <c r="J5" s="21">
        <v>2</v>
      </c>
      <c r="K5" s="21">
        <v>3</v>
      </c>
      <c r="L5" s="21">
        <v>4</v>
      </c>
      <c r="M5" s="21">
        <v>5</v>
      </c>
      <c r="N5" s="21">
        <v>6</v>
      </c>
      <c r="O5" s="23" t="s">
        <v>8</v>
      </c>
    </row>
    <row r="6" ht="30" customHeight="1" spans="1:16">
      <c r="A6" s="24">
        <v>1991230320</v>
      </c>
      <c r="B6" s="25" t="s">
        <v>12</v>
      </c>
      <c r="C6" s="26"/>
      <c r="D6" s="26"/>
      <c r="E6" s="26"/>
      <c r="F6" s="26" t="s">
        <v>279</v>
      </c>
      <c r="G6" s="27"/>
      <c r="H6" s="28"/>
      <c r="I6" s="29"/>
      <c r="J6" s="29"/>
      <c r="K6" s="29"/>
      <c r="L6" s="30">
        <v>6</v>
      </c>
      <c r="M6" s="29"/>
      <c r="N6" s="29"/>
      <c r="O6" s="31">
        <f>SUM(I6:N6)</f>
        <v>6</v>
      </c>
    </row>
    <row r="7" ht="30" customHeight="1" spans="1:16">
      <c r="A7" s="32">
        <v>2005160125</v>
      </c>
      <c r="B7" s="32" t="s">
        <v>14</v>
      </c>
      <c r="C7" s="26"/>
      <c r="D7" s="26"/>
      <c r="E7" s="26"/>
      <c r="F7" s="26" t="s">
        <v>280</v>
      </c>
      <c r="G7" s="27"/>
      <c r="H7" s="28"/>
      <c r="I7" s="29"/>
      <c r="J7" s="29"/>
      <c r="K7" s="29"/>
      <c r="L7" s="30">
        <v>6</v>
      </c>
      <c r="M7" s="29"/>
      <c r="N7" s="29"/>
      <c r="O7" s="31">
        <f>SUM(I7:N7)</f>
        <v>6</v>
      </c>
    </row>
    <row r="8" ht="30" customHeight="1" spans="1:16">
      <c r="A8" s="32">
        <v>2020230576</v>
      </c>
      <c r="B8" s="25" t="s">
        <v>16</v>
      </c>
      <c r="C8" s="26"/>
      <c r="D8" s="26"/>
      <c r="E8" s="26"/>
      <c r="F8" s="26"/>
      <c r="G8" s="27"/>
      <c r="H8" s="28"/>
      <c r="I8" s="29"/>
      <c r="J8" s="29"/>
      <c r="K8" s="29"/>
      <c r="L8" s="29"/>
      <c r="M8" s="29"/>
      <c r="N8" s="33"/>
      <c r="O8" s="31">
        <f>SUM(I8:N8)</f>
        <v>0</v>
      </c>
    </row>
    <row r="9" ht="34.5" customHeight="1" spans="1:16">
      <c r="A9" s="32">
        <v>2009230355</v>
      </c>
      <c r="B9" s="32" t="s">
        <v>18</v>
      </c>
      <c r="C9" s="26"/>
      <c r="D9" s="26"/>
      <c r="E9" s="34" t="s">
        <v>281</v>
      </c>
      <c r="F9" s="34" t="s">
        <v>282</v>
      </c>
      <c r="G9" s="27" t="s">
        <v>283</v>
      </c>
      <c r="H9" s="28"/>
      <c r="I9" s="29"/>
      <c r="J9" s="29"/>
      <c r="K9" s="35">
        <v>2</v>
      </c>
      <c r="L9" s="35">
        <v>12</v>
      </c>
      <c r="M9" s="35">
        <v>2</v>
      </c>
      <c r="N9" s="33"/>
      <c r="O9" s="31">
        <f>SUM(I9:N9)</f>
        <v>16</v>
      </c>
    </row>
    <row r="10" ht="30" customHeight="1" spans="1:16">
      <c r="A10" s="24">
        <v>2022230627</v>
      </c>
      <c r="B10" s="25" t="s">
        <v>20</v>
      </c>
      <c r="C10" s="26"/>
      <c r="D10" s="26"/>
      <c r="E10" s="26"/>
      <c r="F10" s="26"/>
      <c r="G10" s="27"/>
      <c r="H10" s="28"/>
      <c r="I10" s="29"/>
      <c r="J10" s="29"/>
      <c r="K10" s="29"/>
      <c r="L10" s="29"/>
      <c r="M10" s="29"/>
      <c r="N10" s="33"/>
      <c r="O10" s="31">
        <f>SUM(I10:N10)</f>
        <v>0</v>
      </c>
    </row>
    <row r="11" ht="30" customHeight="1" spans="1:16">
      <c r="A11" s="24">
        <v>2022230629</v>
      </c>
      <c r="B11" s="25" t="s">
        <v>22</v>
      </c>
      <c r="C11" s="26"/>
      <c r="D11" s="26"/>
      <c r="E11" s="26"/>
      <c r="F11" s="34" t="s">
        <v>284</v>
      </c>
      <c r="G11" s="27" t="s">
        <v>285</v>
      </c>
      <c r="H11" s="28"/>
      <c r="I11" s="29"/>
      <c r="J11" s="29"/>
      <c r="K11" s="29"/>
      <c r="L11" s="30">
        <v>4</v>
      </c>
      <c r="M11" s="29">
        <v>1</v>
      </c>
      <c r="N11" s="29"/>
      <c r="O11" s="31">
        <v>5</v>
      </c>
    </row>
    <row r="12" ht="30" customHeight="1" spans="1:16">
      <c r="A12" s="32">
        <v>1989230354</v>
      </c>
      <c r="B12" s="25" t="s">
        <v>24</v>
      </c>
      <c r="C12" s="26"/>
      <c r="D12" s="26"/>
      <c r="E12" s="26"/>
      <c r="F12" s="34" t="s">
        <v>280</v>
      </c>
      <c r="G12" s="27"/>
      <c r="H12" s="28"/>
      <c r="I12" s="29"/>
      <c r="J12" s="29"/>
      <c r="K12" s="29"/>
      <c r="L12" s="35">
        <v>6</v>
      </c>
      <c r="M12" s="29"/>
      <c r="N12" s="33"/>
      <c r="O12" s="31">
        <f t="shared" ref="O12:O22" si="0">SUM(I12:N12)</f>
        <v>6</v>
      </c>
    </row>
    <row r="13" ht="30" customHeight="1" spans="1:16">
      <c r="A13" s="24">
        <v>1989230353</v>
      </c>
      <c r="B13" s="25" t="s">
        <v>25</v>
      </c>
      <c r="C13" s="26"/>
      <c r="D13" s="26"/>
      <c r="E13" s="26"/>
      <c r="F13" s="26"/>
      <c r="G13" s="27"/>
      <c r="H13" s="28"/>
      <c r="I13" s="29"/>
      <c r="J13" s="29"/>
      <c r="K13" s="29"/>
      <c r="L13" s="29"/>
      <c r="M13" s="29"/>
      <c r="N13" s="33"/>
      <c r="O13" s="31">
        <f t="shared" si="0"/>
        <v>0</v>
      </c>
    </row>
    <row r="14" ht="36" customHeight="1" spans="1:16">
      <c r="A14" s="24">
        <v>2018230473</v>
      </c>
      <c r="B14" s="25" t="s">
        <v>26</v>
      </c>
      <c r="C14" s="26"/>
      <c r="D14" s="26"/>
      <c r="E14" s="34" t="s">
        <v>286</v>
      </c>
      <c r="F14" s="34" t="s">
        <v>287</v>
      </c>
      <c r="G14" s="27"/>
      <c r="H14" s="28"/>
      <c r="I14" s="29"/>
      <c r="J14" s="29"/>
      <c r="K14" s="35">
        <v>2</v>
      </c>
      <c r="L14" s="35">
        <v>10</v>
      </c>
      <c r="M14" s="29"/>
      <c r="N14" s="33"/>
      <c r="O14" s="31">
        <f t="shared" si="0"/>
        <v>12</v>
      </c>
    </row>
    <row r="15" ht="60" customHeight="1" spans="1:16">
      <c r="A15" s="24">
        <v>2019230505</v>
      </c>
      <c r="B15" s="25" t="s">
        <v>27</v>
      </c>
      <c r="C15" s="26"/>
      <c r="D15" s="26"/>
      <c r="E15" s="26"/>
      <c r="F15" s="34" t="s">
        <v>288</v>
      </c>
      <c r="G15" s="27"/>
      <c r="H15" s="28"/>
      <c r="I15" s="29"/>
      <c r="J15" s="29"/>
      <c r="K15" s="29"/>
      <c r="L15" s="35">
        <v>12</v>
      </c>
      <c r="M15" s="35"/>
      <c r="N15" s="33"/>
      <c r="O15" s="31">
        <f t="shared" si="0"/>
        <v>12</v>
      </c>
    </row>
    <row r="16" ht="52" customHeight="1" spans="1:16">
      <c r="A16" s="24">
        <v>2019230506</v>
      </c>
      <c r="B16" s="25" t="s">
        <v>28</v>
      </c>
      <c r="C16" s="26"/>
      <c r="D16" s="26"/>
      <c r="E16" s="34" t="s">
        <v>289</v>
      </c>
      <c r="F16" s="34" t="s">
        <v>290</v>
      </c>
      <c r="G16" s="27" t="s">
        <v>291</v>
      </c>
      <c r="H16" s="28"/>
      <c r="I16" s="29"/>
      <c r="J16" s="29"/>
      <c r="K16" s="35">
        <v>2</v>
      </c>
      <c r="L16" s="35">
        <v>18</v>
      </c>
      <c r="M16" s="35">
        <v>2</v>
      </c>
      <c r="N16" s="33"/>
      <c r="O16" s="31">
        <f t="shared" si="0"/>
        <v>22</v>
      </c>
    </row>
    <row r="17" ht="30" customHeight="1" spans="1:15">
      <c r="A17" s="24">
        <v>2019230519</v>
      </c>
      <c r="B17" s="25" t="s">
        <v>29</v>
      </c>
      <c r="C17" s="26"/>
      <c r="D17" s="26"/>
      <c r="E17" s="26"/>
      <c r="F17" s="34" t="s">
        <v>292</v>
      </c>
      <c r="G17" s="27"/>
      <c r="H17" s="28"/>
      <c r="I17" s="29"/>
      <c r="J17" s="29"/>
      <c r="K17" s="29"/>
      <c r="L17" s="35">
        <v>10</v>
      </c>
      <c r="M17" s="29"/>
      <c r="N17" s="33"/>
      <c r="O17" s="31">
        <f t="shared" si="0"/>
        <v>10</v>
      </c>
    </row>
    <row r="18" ht="30" customHeight="1" spans="1:15">
      <c r="A18" s="24">
        <v>2020310556</v>
      </c>
      <c r="B18" s="25" t="s">
        <v>30</v>
      </c>
      <c r="C18" s="26"/>
      <c r="D18" s="26"/>
      <c r="E18" s="26"/>
      <c r="F18" s="34" t="s">
        <v>292</v>
      </c>
      <c r="G18" s="27"/>
      <c r="H18" s="28"/>
      <c r="I18" s="29"/>
      <c r="J18" s="29"/>
      <c r="K18" s="29"/>
      <c r="L18" s="36">
        <v>10</v>
      </c>
      <c r="M18" s="29"/>
      <c r="N18" s="29"/>
      <c r="O18" s="31">
        <f t="shared" si="0"/>
        <v>10</v>
      </c>
    </row>
    <row r="19" ht="51" customHeight="1" spans="1:15">
      <c r="A19" s="24">
        <v>2020310557</v>
      </c>
      <c r="B19" s="25" t="s">
        <v>31</v>
      </c>
      <c r="C19" s="26"/>
      <c r="D19" s="26"/>
      <c r="E19" s="34" t="s">
        <v>293</v>
      </c>
      <c r="F19" s="34" t="s">
        <v>294</v>
      </c>
      <c r="G19" s="27" t="s">
        <v>295</v>
      </c>
      <c r="H19" s="28"/>
      <c r="I19" s="29"/>
      <c r="J19" s="29"/>
      <c r="K19" s="35">
        <v>2</v>
      </c>
      <c r="L19" s="36">
        <v>20</v>
      </c>
      <c r="M19" s="35">
        <v>3</v>
      </c>
      <c r="N19" s="29"/>
      <c r="O19" s="31">
        <f t="shared" si="0"/>
        <v>25</v>
      </c>
    </row>
    <row r="20" ht="36" customHeight="1" spans="1:15">
      <c r="A20" s="24">
        <v>2021230601</v>
      </c>
      <c r="B20" s="25" t="s">
        <v>32</v>
      </c>
      <c r="C20" s="26"/>
      <c r="D20" s="26"/>
      <c r="E20" s="26"/>
      <c r="F20" s="34"/>
      <c r="G20" s="27" t="s">
        <v>296</v>
      </c>
      <c r="H20" s="28"/>
      <c r="I20" s="29"/>
      <c r="J20" s="35"/>
      <c r="K20" s="29"/>
      <c r="L20" s="30"/>
      <c r="M20" s="35">
        <v>2</v>
      </c>
      <c r="N20" s="29"/>
      <c r="O20" s="31">
        <f t="shared" si="0"/>
        <v>2</v>
      </c>
    </row>
    <row r="21" ht="30" customHeight="1" spans="1:15">
      <c r="A21" s="24">
        <v>2021230602</v>
      </c>
      <c r="B21" s="25" t="s">
        <v>33</v>
      </c>
      <c r="C21" s="26"/>
      <c r="D21" s="26"/>
      <c r="E21" s="26"/>
      <c r="F21" s="34" t="s">
        <v>297</v>
      </c>
      <c r="G21" s="27"/>
      <c r="H21" s="28"/>
      <c r="I21" s="29"/>
      <c r="J21" s="29"/>
      <c r="K21" s="29"/>
      <c r="L21" s="35">
        <v>18</v>
      </c>
      <c r="M21" s="29"/>
      <c r="N21" s="33"/>
      <c r="O21" s="31">
        <f t="shared" si="0"/>
        <v>18</v>
      </c>
    </row>
    <row r="22" ht="30" customHeight="1" spans="1:15">
      <c r="A22" s="32">
        <v>2022230614</v>
      </c>
      <c r="B22" s="32" t="s">
        <v>35</v>
      </c>
      <c r="C22" s="26"/>
      <c r="D22" s="26"/>
      <c r="E22" s="26"/>
      <c r="F22" s="34" t="s">
        <v>298</v>
      </c>
      <c r="G22" s="27" t="s">
        <v>299</v>
      </c>
      <c r="H22" s="28"/>
      <c r="I22" s="29"/>
      <c r="J22" s="29"/>
      <c r="K22" s="29"/>
      <c r="L22" s="29">
        <v>14</v>
      </c>
      <c r="M22" s="29">
        <v>1</v>
      </c>
      <c r="N22" s="33"/>
      <c r="O22" s="31">
        <f t="shared" si="0"/>
        <v>15</v>
      </c>
    </row>
    <row r="23" ht="30" customHeight="1" spans="1:15">
      <c r="A23" s="24">
        <v>2022230619</v>
      </c>
      <c r="B23" s="25" t="s">
        <v>36</v>
      </c>
      <c r="C23" s="26"/>
      <c r="D23" s="26"/>
      <c r="E23" s="26"/>
      <c r="F23" s="26" t="s">
        <v>288</v>
      </c>
      <c r="G23" s="27"/>
      <c r="H23" s="28"/>
      <c r="I23" s="29"/>
      <c r="J23" s="29"/>
      <c r="K23" s="29"/>
      <c r="L23" s="30">
        <v>12</v>
      </c>
      <c r="M23" s="29"/>
      <c r="N23" s="29"/>
      <c r="O23" s="31">
        <v>12</v>
      </c>
    </row>
    <row r="24" ht="30" customHeight="1" spans="1:15">
      <c r="A24" s="24">
        <v>2022230620</v>
      </c>
      <c r="B24" s="25" t="s">
        <v>37</v>
      </c>
      <c r="C24" s="26"/>
      <c r="D24" s="26"/>
      <c r="E24" s="26"/>
      <c r="F24" s="26"/>
      <c r="G24" s="27"/>
      <c r="H24" s="28"/>
      <c r="I24" s="29"/>
      <c r="J24" s="29"/>
      <c r="K24" s="29"/>
      <c r="L24" s="30"/>
      <c r="M24" s="29"/>
      <c r="N24" s="29"/>
      <c r="O24" s="31">
        <v>0</v>
      </c>
    </row>
    <row r="25" ht="49" customHeight="1" spans="1:15">
      <c r="A25" s="24">
        <v>2022230626</v>
      </c>
      <c r="B25" s="25" t="s">
        <v>38</v>
      </c>
      <c r="C25" s="26"/>
      <c r="D25" s="26"/>
      <c r="E25" s="26"/>
      <c r="F25" s="26"/>
      <c r="G25" s="27" t="s">
        <v>300</v>
      </c>
      <c r="H25" s="28"/>
      <c r="I25" s="29"/>
      <c r="J25" s="29"/>
      <c r="K25" s="29"/>
      <c r="L25" s="30"/>
      <c r="M25" s="29">
        <v>2</v>
      </c>
      <c r="N25" s="29"/>
      <c r="O25" s="31">
        <v>2</v>
      </c>
    </row>
    <row r="26" ht="38" customHeight="1" spans="1:15">
      <c r="A26" s="24">
        <v>2022230628</v>
      </c>
      <c r="B26" s="25" t="s">
        <v>39</v>
      </c>
      <c r="C26" s="26"/>
      <c r="D26" s="26"/>
      <c r="E26" s="26"/>
      <c r="F26" s="27" t="s">
        <v>301</v>
      </c>
      <c r="G26" s="27" t="s">
        <v>302</v>
      </c>
      <c r="H26" s="28"/>
      <c r="I26" s="29"/>
      <c r="J26" s="29"/>
      <c r="K26" s="29"/>
      <c r="L26" s="30">
        <v>8</v>
      </c>
      <c r="M26" s="29">
        <v>1</v>
      </c>
      <c r="N26" s="29"/>
      <c r="O26" s="31">
        <v>9</v>
      </c>
    </row>
    <row r="27" ht="30" customHeight="1" spans="1:15">
      <c r="A27" s="24">
        <v>2022230631</v>
      </c>
      <c r="B27" s="25" t="s">
        <v>40</v>
      </c>
      <c r="C27" s="26"/>
      <c r="D27" s="26"/>
      <c r="E27" s="26"/>
      <c r="F27" s="26"/>
      <c r="G27" s="27"/>
      <c r="H27" s="28"/>
      <c r="I27" s="29"/>
      <c r="J27" s="29"/>
      <c r="K27" s="29"/>
      <c r="L27" s="30"/>
      <c r="M27" s="29"/>
      <c r="N27" s="29"/>
      <c r="O27" s="31">
        <v>0</v>
      </c>
    </row>
    <row r="28" ht="53" customHeight="1" spans="1:15">
      <c r="A28" s="24">
        <v>2022230630</v>
      </c>
      <c r="B28" s="25" t="s">
        <v>41</v>
      </c>
      <c r="C28" s="37"/>
      <c r="D28" s="37"/>
      <c r="E28" s="38" t="s">
        <v>303</v>
      </c>
      <c r="F28" s="38" t="s">
        <v>304</v>
      </c>
      <c r="G28" s="39" t="s">
        <v>305</v>
      </c>
      <c r="H28" s="40"/>
      <c r="I28" s="41"/>
      <c r="J28" s="41"/>
      <c r="K28" s="42">
        <v>2</v>
      </c>
      <c r="L28" s="43">
        <v>8</v>
      </c>
      <c r="M28" s="42">
        <v>1</v>
      </c>
      <c r="N28" s="41"/>
      <c r="O28" s="44">
        <v>11</v>
      </c>
    </row>
    <row r="29" ht="30" customHeight="1" spans="1:15">
      <c r="A29" s="24">
        <v>2023230693</v>
      </c>
      <c r="B29" s="25" t="s">
        <v>42</v>
      </c>
      <c r="C29" s="26"/>
      <c r="D29" s="26"/>
      <c r="E29" s="26"/>
      <c r="F29" s="26"/>
      <c r="G29" s="27"/>
      <c r="H29" s="28"/>
      <c r="I29" s="29"/>
      <c r="J29" s="29"/>
      <c r="K29" s="29"/>
      <c r="L29" s="30"/>
      <c r="M29" s="29"/>
      <c r="N29" s="29"/>
      <c r="O29" s="31">
        <v>0</v>
      </c>
    </row>
    <row r="30" ht="30" customHeight="1" spans="1:15">
      <c r="A30" s="24">
        <v>2023230692</v>
      </c>
      <c r="B30" s="25" t="s">
        <v>43</v>
      </c>
      <c r="C30" s="26"/>
      <c r="D30" s="26"/>
      <c r="E30" s="26"/>
      <c r="F30" s="26"/>
      <c r="G30" s="27"/>
      <c r="H30" s="28"/>
      <c r="I30" s="29"/>
      <c r="J30" s="29"/>
      <c r="K30" s="29"/>
      <c r="L30" s="29"/>
      <c r="M30" s="29"/>
      <c r="N30" s="33"/>
      <c r="O30" s="31">
        <f>SUM(I30:N30)</f>
        <v>0</v>
      </c>
    </row>
    <row r="31" ht="30" customHeight="1" spans="1:15">
      <c r="A31" s="24">
        <v>2023230694</v>
      </c>
      <c r="B31" s="25" t="s">
        <v>44</v>
      </c>
      <c r="C31" s="26"/>
      <c r="D31" s="26"/>
      <c r="E31" s="26"/>
      <c r="F31" s="34" t="s">
        <v>306</v>
      </c>
      <c r="G31" s="27" t="s">
        <v>307</v>
      </c>
      <c r="H31" s="28"/>
      <c r="I31" s="29"/>
      <c r="J31" s="29"/>
      <c r="K31" s="29"/>
      <c r="L31" s="36">
        <v>4</v>
      </c>
      <c r="M31" s="29">
        <v>2</v>
      </c>
      <c r="N31" s="29"/>
      <c r="O31" s="31">
        <v>6</v>
      </c>
    </row>
    <row r="32" ht="39" customHeight="1" spans="1:15">
      <c r="A32" s="32">
        <v>2023230695</v>
      </c>
      <c r="B32" s="32" t="s">
        <v>45</v>
      </c>
      <c r="C32" s="26"/>
      <c r="D32" s="26"/>
      <c r="E32" s="26"/>
      <c r="F32" s="34" t="s">
        <v>308</v>
      </c>
      <c r="G32" s="27"/>
      <c r="H32" s="28"/>
      <c r="I32" s="29"/>
      <c r="J32" s="29"/>
      <c r="K32" s="29"/>
      <c r="L32" s="36">
        <v>14</v>
      </c>
      <c r="M32" s="29"/>
      <c r="N32" s="29"/>
      <c r="O32" s="31">
        <v>14</v>
      </c>
    </row>
    <row r="33" ht="30" customHeight="1" spans="1:15">
      <c r="A33" s="32">
        <v>2024230724</v>
      </c>
      <c r="B33" s="32" t="s">
        <v>46</v>
      </c>
      <c r="C33" s="26"/>
      <c r="D33" s="26"/>
      <c r="E33" s="26"/>
      <c r="F33" s="34" t="s">
        <v>309</v>
      </c>
      <c r="G33" s="27"/>
      <c r="H33" s="28"/>
      <c r="I33" s="29"/>
      <c r="J33" s="29"/>
      <c r="K33" s="29"/>
      <c r="L33" s="36">
        <v>16</v>
      </c>
      <c r="M33" s="29"/>
      <c r="N33" s="29"/>
      <c r="O33" s="31">
        <v>16</v>
      </c>
    </row>
    <row r="34" ht="30" customHeight="1" spans="1:15">
      <c r="A34" s="32">
        <v>2024230725</v>
      </c>
      <c r="B34" s="32" t="s">
        <v>47</v>
      </c>
      <c r="C34" s="26"/>
      <c r="D34" s="26"/>
      <c r="E34" s="26"/>
      <c r="F34" s="34" t="s">
        <v>310</v>
      </c>
      <c r="G34" s="27"/>
      <c r="H34" s="28"/>
      <c r="I34" s="29"/>
      <c r="J34" s="29"/>
      <c r="K34" s="29"/>
      <c r="L34" s="36">
        <v>4</v>
      </c>
      <c r="M34" s="29"/>
      <c r="N34" s="29"/>
      <c r="O34" s="31">
        <v>4</v>
      </c>
    </row>
    <row r="35" ht="30" customHeight="1" spans="1:15">
      <c r="A35" s="32">
        <v>2024230726</v>
      </c>
      <c r="B35" s="32" t="s">
        <v>48</v>
      </c>
      <c r="C35" s="26"/>
      <c r="D35" s="26"/>
      <c r="E35" s="26"/>
      <c r="F35" s="34" t="s">
        <v>311</v>
      </c>
      <c r="G35" s="27"/>
      <c r="H35" s="28"/>
      <c r="I35" s="29"/>
      <c r="J35" s="29"/>
      <c r="K35" s="29"/>
      <c r="L35" s="36">
        <v>8</v>
      </c>
      <c r="M35" s="29"/>
      <c r="N35" s="29"/>
      <c r="O35" s="31">
        <v>8</v>
      </c>
    </row>
    <row r="36" ht="30" customHeight="1" spans="1:15">
      <c r="A36" s="32">
        <v>2024230744</v>
      </c>
      <c r="B36" s="32" t="s">
        <v>49</v>
      </c>
      <c r="C36" s="26"/>
      <c r="D36" s="26"/>
      <c r="E36" s="26"/>
      <c r="F36" s="34" t="s">
        <v>312</v>
      </c>
      <c r="G36" s="27"/>
      <c r="H36" s="28"/>
      <c r="I36" s="29"/>
      <c r="J36" s="29"/>
      <c r="K36" s="29"/>
      <c r="L36" s="36">
        <v>16</v>
      </c>
      <c r="M36" s="29"/>
      <c r="N36" s="29"/>
      <c r="O36" s="31">
        <v>16</v>
      </c>
    </row>
    <row r="37" ht="30" customHeight="1" spans="1:15">
      <c r="A37" s="32">
        <v>1992230322</v>
      </c>
      <c r="B37" s="32" t="s">
        <v>51</v>
      </c>
      <c r="C37" s="26"/>
      <c r="D37" s="26"/>
      <c r="E37" s="26"/>
      <c r="F37" s="26" t="s">
        <v>313</v>
      </c>
      <c r="G37" s="27"/>
      <c r="H37" s="28"/>
      <c r="I37" s="29"/>
      <c r="J37" s="29"/>
      <c r="K37" s="29"/>
      <c r="L37" s="30">
        <v>4</v>
      </c>
      <c r="M37" s="29"/>
      <c r="N37" s="29"/>
      <c r="O37" s="31">
        <v>4</v>
      </c>
    </row>
    <row r="38" ht="30" customHeight="1" spans="1:15">
      <c r="A38" s="32">
        <v>2024230745</v>
      </c>
      <c r="B38" s="45" t="s">
        <v>50</v>
      </c>
      <c r="C38" s="26"/>
      <c r="D38" s="26"/>
      <c r="E38" s="26"/>
      <c r="F38" s="26" t="s">
        <v>279</v>
      </c>
      <c r="G38" s="27"/>
      <c r="H38" s="28"/>
      <c r="I38" s="29"/>
      <c r="J38" s="29"/>
      <c r="K38" s="29"/>
      <c r="L38" s="30">
        <v>6</v>
      </c>
      <c r="M38" s="29"/>
      <c r="N38" s="29"/>
      <c r="O38" s="31">
        <v>6</v>
      </c>
    </row>
    <row r="39" ht="30" customHeight="1" spans="1:15">
      <c r="A39" s="24">
        <v>2018210472</v>
      </c>
      <c r="B39" s="25" t="s">
        <v>53</v>
      </c>
      <c r="C39" s="26"/>
      <c r="D39" s="26"/>
      <c r="E39" s="26"/>
      <c r="F39" s="26"/>
      <c r="G39" s="27"/>
      <c r="H39" s="28"/>
      <c r="I39" s="29"/>
      <c r="J39" s="29"/>
      <c r="K39" s="29"/>
      <c r="L39" s="30"/>
      <c r="M39" s="29"/>
      <c r="N39" s="29"/>
      <c r="O39" s="31">
        <v>0</v>
      </c>
    </row>
    <row r="40" ht="30" customHeight="1" spans="1:15">
      <c r="A40" s="24" t="s">
        <v>55</v>
      </c>
      <c r="B40" s="25" t="s">
        <v>56</v>
      </c>
      <c r="C40" s="26"/>
      <c r="D40" s="26"/>
      <c r="E40" s="26"/>
      <c r="F40" s="26"/>
      <c r="G40" s="27"/>
      <c r="H40" s="28"/>
      <c r="I40" s="29"/>
      <c r="J40" s="29"/>
      <c r="K40" s="29"/>
      <c r="L40" s="30"/>
      <c r="M40" s="29"/>
      <c r="N40" s="29"/>
      <c r="O40" s="31">
        <v>0</v>
      </c>
    </row>
    <row r="41" ht="30" customHeight="1" spans="1:15">
      <c r="A41" s="24" t="s">
        <v>55</v>
      </c>
      <c r="B41" s="25" t="s">
        <v>57</v>
      </c>
      <c r="C41" s="26"/>
      <c r="D41" s="26"/>
      <c r="E41" s="26"/>
      <c r="F41" s="26"/>
      <c r="G41" s="27"/>
      <c r="H41" s="28"/>
      <c r="I41" s="29"/>
      <c r="J41" s="29"/>
      <c r="K41" s="29"/>
      <c r="L41" s="30"/>
      <c r="M41" s="29"/>
      <c r="N41" s="29"/>
      <c r="O41" s="31">
        <v>0</v>
      </c>
    </row>
    <row r="42" ht="30" customHeight="1" spans="1:15">
      <c r="A42" s="24" t="s">
        <v>55</v>
      </c>
      <c r="B42" s="25" t="s">
        <v>58</v>
      </c>
      <c r="C42" s="26"/>
      <c r="D42" s="26"/>
      <c r="E42" s="26"/>
      <c r="F42" s="26"/>
      <c r="G42" s="27"/>
      <c r="H42" s="28"/>
      <c r="I42" s="29"/>
      <c r="J42" s="29"/>
      <c r="K42" s="29"/>
      <c r="L42" s="30"/>
      <c r="M42" s="29"/>
      <c r="N42" s="29"/>
      <c r="O42" s="31">
        <v>0</v>
      </c>
    </row>
    <row r="43" ht="30" customHeight="1" spans="1:15">
      <c r="A43" s="25" t="s">
        <v>55</v>
      </c>
      <c r="B43" s="25" t="s">
        <v>59</v>
      </c>
      <c r="C43" s="26"/>
      <c r="D43" s="26"/>
      <c r="E43" s="26"/>
      <c r="F43" s="26"/>
      <c r="G43" s="27"/>
      <c r="H43" s="28"/>
      <c r="I43" s="29"/>
      <c r="J43" s="29"/>
      <c r="K43" s="29"/>
      <c r="L43" s="30"/>
      <c r="M43" s="29"/>
      <c r="N43" s="29"/>
      <c r="O43" s="31">
        <v>0</v>
      </c>
    </row>
    <row r="44" ht="30" customHeight="1" spans="1:15">
      <c r="A44" s="25" t="s">
        <v>55</v>
      </c>
      <c r="B44" s="25" t="s">
        <v>60</v>
      </c>
      <c r="C44" s="26"/>
      <c r="D44" s="26"/>
      <c r="E44" s="26"/>
      <c r="F44" s="26"/>
      <c r="G44" s="27"/>
      <c r="H44" s="28"/>
      <c r="I44" s="29"/>
      <c r="J44" s="29"/>
      <c r="K44" s="29"/>
      <c r="L44" s="30"/>
      <c r="M44" s="29"/>
      <c r="N44" s="29"/>
      <c r="O44" s="31">
        <v>0</v>
      </c>
    </row>
    <row r="45" ht="30" customHeight="1" spans="1:15">
      <c r="A45" s="25" t="s">
        <v>55</v>
      </c>
      <c r="B45" s="25" t="s">
        <v>61</v>
      </c>
      <c r="C45" s="26"/>
      <c r="D45" s="26"/>
      <c r="E45" s="26"/>
      <c r="F45" s="26"/>
      <c r="G45" s="27"/>
      <c r="H45" s="28"/>
      <c r="I45" s="29"/>
      <c r="J45" s="29"/>
      <c r="K45" s="29"/>
      <c r="L45" s="30"/>
      <c r="M45" s="29"/>
      <c r="N45" s="29"/>
      <c r="O45" s="31">
        <v>0</v>
      </c>
    </row>
    <row r="46" ht="30" customHeight="1" spans="1:15">
      <c r="A46" s="25" t="s">
        <v>55</v>
      </c>
      <c r="B46" s="25" t="s">
        <v>62</v>
      </c>
      <c r="C46" s="26"/>
      <c r="D46" s="26"/>
      <c r="E46" s="26"/>
      <c r="F46" s="26"/>
      <c r="G46" s="27"/>
      <c r="H46" s="28"/>
      <c r="I46" s="29"/>
      <c r="J46" s="29"/>
      <c r="K46" s="29"/>
      <c r="L46" s="30"/>
      <c r="M46" s="29"/>
      <c r="N46" s="29"/>
      <c r="O46" s="31">
        <v>0</v>
      </c>
    </row>
    <row r="47" ht="30" customHeight="1" spans="1:15">
      <c r="A47" s="25" t="s">
        <v>55</v>
      </c>
      <c r="B47" s="25" t="s">
        <v>63</v>
      </c>
      <c r="C47" s="26"/>
      <c r="D47" s="26"/>
      <c r="E47" s="26"/>
      <c r="F47" s="26"/>
      <c r="G47" s="27"/>
      <c r="H47" s="28"/>
      <c r="I47" s="29"/>
      <c r="J47" s="29"/>
      <c r="K47" s="29"/>
      <c r="L47" s="30"/>
      <c r="M47" s="29"/>
      <c r="N47" s="29"/>
      <c r="O47" s="31">
        <v>0</v>
      </c>
    </row>
    <row r="48" ht="30" customHeight="1" spans="1:15">
      <c r="A48" s="25" t="s">
        <v>55</v>
      </c>
      <c r="B48" s="25" t="s">
        <v>64</v>
      </c>
      <c r="C48" s="26"/>
      <c r="D48" s="26"/>
      <c r="E48" s="26"/>
      <c r="F48" s="26"/>
      <c r="G48" s="27"/>
      <c r="H48" s="28"/>
      <c r="I48" s="29"/>
      <c r="J48" s="29"/>
      <c r="K48" s="29"/>
      <c r="L48" s="30"/>
      <c r="M48" s="29"/>
      <c r="N48" s="29"/>
      <c r="O48" s="31">
        <v>0</v>
      </c>
    </row>
    <row r="49" ht="30" customHeight="1" spans="1:15">
      <c r="A49" s="46" t="s">
        <v>55</v>
      </c>
      <c r="B49" s="46" t="s">
        <v>65</v>
      </c>
      <c r="C49" s="26"/>
      <c r="D49" s="26"/>
      <c r="E49" s="26"/>
      <c r="F49" s="26"/>
      <c r="G49" s="27"/>
      <c r="H49" s="28"/>
      <c r="I49" s="29"/>
      <c r="J49" s="29"/>
      <c r="K49" s="29"/>
      <c r="L49" s="30"/>
      <c r="M49" s="29"/>
      <c r="N49" s="29"/>
      <c r="O49" s="31">
        <v>0</v>
      </c>
    </row>
  </sheetData>
  <mergeCells count="8">
    <mergeCell ref="A1:O1"/>
    <mergeCell ref="A2:B2"/>
    <mergeCell ref="C2:D2"/>
    <mergeCell ref="A3:O3"/>
    <mergeCell ref="C4:H4"/>
    <mergeCell ref="I4:O4"/>
    <mergeCell ref="A4:A5"/>
    <mergeCell ref="B4:B5"/>
  </mergeCells>
  <printOptions horizontalCentered="1"/>
  <pageMargins left="0.590551" right="0.590551" top="0.590551" bottom="0.590551" header="0.314961" footer="0.314961"/>
  <pageSetup paperSize="9" orientation="landscape"/>
  <headerFooter>
    <oddFooter>&amp;R&amp;P/&amp;N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教师工作量汇总表</vt:lpstr>
      <vt:lpstr>教学工作量</vt:lpstr>
      <vt:lpstr>其他工作量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</cp:lastModifiedBy>
  <dcterms:created xsi:type="dcterms:W3CDTF">2025-12-22T16:44:00Z</dcterms:created>
  <dcterms:modified xsi:type="dcterms:W3CDTF">2026-07-10T02:48:54Z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673F2AAB07ED47F2A827DDEC3301572D_13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